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8925" windowHeight="8850" activeTab="0"/>
  </bookViews>
  <sheets>
    <sheet name="Risk Register" sheetId="1" r:id="rId1"/>
    <sheet name="Risk Matrix Chart" sheetId="2" r:id="rId2"/>
    <sheet name="Notes and version" sheetId="3" r:id="rId3"/>
    <sheet name="Background calculations" sheetId="4" r:id="rId4"/>
  </sheets>
  <definedNames/>
  <calcPr fullCalcOnLoad="1"/>
</workbook>
</file>

<file path=xl/sharedStrings.xml><?xml version="1.0" encoding="utf-8"?>
<sst xmlns="http://schemas.openxmlformats.org/spreadsheetml/2006/main" count="118" uniqueCount="104">
  <si>
    <t>No.</t>
  </si>
  <si>
    <t>Potential Risk</t>
  </si>
  <si>
    <t>Potential Impact</t>
  </si>
  <si>
    <t>Risk Mitigation Steps</t>
  </si>
  <si>
    <t>Likelihood</t>
  </si>
  <si>
    <t>Impact</t>
  </si>
  <si>
    <t>Score</t>
  </si>
  <si>
    <t xml:space="preserve">Employer is late in remitting contributions to the scheme </t>
  </si>
  <si>
    <t>Employer fails to remit contributions to the Scheme within 21 days of the end of the month from the deduction/due date</t>
  </si>
  <si>
    <t>No clear record of how and why important financial management or other significant decisions were arrived at by the trustees</t>
  </si>
  <si>
    <t>Lack of engagement of appropriate advisors</t>
  </si>
  <si>
    <t>Member records not complete or inaccurate</t>
  </si>
  <si>
    <t>Failure to identify and manage conflicts</t>
  </si>
  <si>
    <t>Failure to maintain the confidentiality of the scheme’s affairs</t>
  </si>
  <si>
    <t xml:space="preserve">Failure to execute member investment decisions </t>
  </si>
  <si>
    <t xml:space="preserve">Failure to put in place appropriate default investment strategy </t>
  </si>
  <si>
    <t xml:space="preserve">Members invested in inappropriate investment funds. </t>
  </si>
  <si>
    <t>Failure to provide members with appropriate investment options</t>
  </si>
  <si>
    <t>Failure to secure competitive and value for money investment and other services where such costs are borne by members.</t>
  </si>
  <si>
    <t>Failure to fully insure death in service benefits in line with the benefits payable under the terms of the scheme’s governing trust deed and rules.</t>
  </si>
  <si>
    <t>Untimely and/or incorrect payment of benefits due under the scheme</t>
  </si>
  <si>
    <t>Failure to conduct member directed investment in accordance with statutory “safe harbour” provisions in Section 59(2) of the Pension Act.</t>
  </si>
  <si>
    <t>Key operational requirements are missed (e.g. timeline for the investment of contributions)</t>
  </si>
  <si>
    <t>Fraud or error</t>
  </si>
  <si>
    <t>Operational disaster (flood/fire/IT).</t>
  </si>
  <si>
    <t>Green</t>
  </si>
  <si>
    <t>Orange</t>
  </si>
  <si>
    <t>Red</t>
  </si>
  <si>
    <t>Risk of litigation
Loss of credibility</t>
  </si>
  <si>
    <t>Missed investment opportunities
Financial loss (member)
Potential legal exposure</t>
  </si>
  <si>
    <t>Missed investment opportunities
Potential legal exposure to members if failure results in financial loss to members</t>
  </si>
  <si>
    <t>Missed investment opportunities
Financial loss 
Potential legal exposure</t>
  </si>
  <si>
    <t>Owner</t>
  </si>
  <si>
    <t>Actions arising</t>
  </si>
  <si>
    <t>Next review</t>
  </si>
  <si>
    <t>[DC PENSION SCHEME] RISK REGISTER</t>
  </si>
  <si>
    <t>SAMPLE OF TEMPLATE AND POTENTIAL INPUTS FOR INDIVIDUAL SCHEMES</t>
  </si>
  <si>
    <t>Likelihood (1-5)</t>
  </si>
  <si>
    <t>Impact (1-5)</t>
  </si>
  <si>
    <t>Risk</t>
  </si>
  <si>
    <t>Label</t>
  </si>
  <si>
    <t>X</t>
  </si>
  <si>
    <t>Y</t>
  </si>
  <si>
    <t>Disclaimer: This information is for guidance purposes only. It does not constitute actuarial, legal or professional advice. Professional, actuarial or legal advice should be obtained before taking or refraining from any action as a result of the contents of this publication. This information is intended as a guidance tool only and is not intended to be an exhaustive list of trustee/employer obligations. Every effort has been made to ensure that this information is correct, however no liability whatsoever is accepted by the IAPF, its servants or agents for any errors or omissions in the information contained in this publication or for any loss occasioned to any person acting or refraining from acting as a result of any statement in this publication. Any and all information contained in this publication is subject to change.</t>
  </si>
  <si>
    <t>3. The colour of the risk is more important than its actual location</t>
  </si>
  <si>
    <t>Important Notes</t>
  </si>
  <si>
    <t>1. This spreadsheet uses a macro to display the chart. Please allow the macro to run when you open excel.</t>
  </si>
  <si>
    <t>Last updated</t>
  </si>
  <si>
    <t>2. Often, risks will have the same result. The chart on the spreadsheet displaces similarly rated risks, so they can be viewed</t>
  </si>
  <si>
    <t>Add new risk here</t>
  </si>
  <si>
    <t xml:space="preserve">• Shorten payment periods, more active engagement with employer
• Review employer procedures for remitting contributions
• Warn employer of possible consequences for failing to remit on time
</t>
  </si>
  <si>
    <t>Potential exposure to employer solvency issues, 
Loss of investment opportunity, 
Non-compliance with the legislation</t>
  </si>
  <si>
    <t>Potential exposure to employer solvency issues, 
Loss of investment opportunity, 
Pensions Authority action</t>
  </si>
  <si>
    <t xml:space="preserve">• Have action plan in place to deal with an actual failure to pay, early warning triggers, review administration report
• Understand what powers are available to trustees under the scheme trust deed and process for exercising them
• Have action plan in place to decide when to make a whistleblowing report to the Pensions Authority where appropriate
</t>
  </si>
  <si>
    <t>Loss of  experienced trustee, or loss of trustee effectiveness</t>
  </si>
  <si>
    <t>Loss of direction/inadequate oversight, 
Lack of continuity on trustee board</t>
  </si>
  <si>
    <t xml:space="preserve">• Have plan for dealing with loss of key man trustee
• Implement and review succession plan
</t>
  </si>
  <si>
    <t xml:space="preserve">Insufficient monitoring of third party  providers services. </t>
  </si>
  <si>
    <t>Failure to identify acts of maladministration
Failure to ensure third party service providers act within their powers/mandate
Risk of litigation</t>
  </si>
  <si>
    <t xml:space="preserve">• Monitor third party service providers and establish service level agreements (SLAs)  to clearly benchmark service providers performance against agreed objectives
• Suitable trustee indemnity insurance
• Authority levels clearly agreed and kept up to date
• Regular administration report
</t>
  </si>
  <si>
    <t xml:space="preserve">Risk of litigation
May impact future trustee effectiveness 
Loss of credibility
</t>
  </si>
  <si>
    <t xml:space="preserve">• Risk of litigation
• May impact future trustee effectiveness 
• Loss of credibility
</t>
  </si>
  <si>
    <t>Meetings not held in line with Deed or Constitution (for trustee companies)</t>
  </si>
  <si>
    <t xml:space="preserve">Trustee may be acting outside of its powers
Risk of litigation
</t>
  </si>
  <si>
    <t xml:space="preserve">• Check trust deed and rules to see how  meetings are to be conducted
• Ensure quorum is met before starting meeting
• Understand &amp; implement decision making rules as per deed/other documents (eg unanimous/majority)
• Corporate trustees will need to check their Memorandum of Association/Constitution to ensure trustee meetings are conducted in accordance with those requirements as well as what is set out in the trust deed and rules
• Any inconsistency between the trust deed and Memorandum of Association / Constitution on conducting trustee board meetings should be identified and amended appropriately.
</t>
  </si>
  <si>
    <t xml:space="preserve">Trustees are not properly advised
Potential legal exposure to members if failure to obtain advice results in a material loss 
</t>
  </si>
  <si>
    <t xml:space="preserve">• Trustees should ensure that they have advisers appointed to assist them when making decision on issues they do not have the expertise to make.
• Adviser recommendations should be debated by the trustees prior to any decisions being taken
</t>
  </si>
  <si>
    <t xml:space="preserve">Potential legal exposure to members if failure to keep adequate records results in financial loss to members
Members may not be traceable
Breach of registered administrator responsibilities under the Pensions Act
</t>
  </si>
  <si>
    <t xml:space="preserve">Keep detailed records relating to:
• members 
• financial data
• scheme information,
• scheme communications with members 
• member investment or benefit decisions
• scheme registration/amendments 
Periodic review of records and cross checking information sources 
Contact members regularly
SLA in place with registered administrator and specifically cover data requirements. Employer also needs to know role and responsibilities in this area
Carry out data audit if considered necessary
</t>
  </si>
  <si>
    <t xml:space="preserve">Trustees  or their advisers are conflicted
Potential legal exposure
Bad/inappropriate decisions are taken
</t>
  </si>
  <si>
    <t xml:space="preserve">• Identify and maintain a register of trustees’ interests which could give rise to a conflict
• Register of interests to be reviewed and confirmed by trustees annually
• Have written conflicts of interest policy (trustees) and a separate policy for all advisers appointed by the trustees
• Regular trustee training 
</t>
  </si>
  <si>
    <t xml:space="preserve">• Ensure the trustee board fully understands their duty of confidentiality to the scheme’s members.
• Understand service providers’ procedures to ensure confidential or personal data is held securely and safely.
</t>
  </si>
  <si>
    <t xml:space="preserve">• Ensure that suitable controls and processes are in place to record and execute member investment decisions in an accurate and timely fashion
• Include member investment directions as an agenda item &amp; include in the administrator report
</t>
  </si>
  <si>
    <t xml:space="preserve">Missed investment opportunities
Financial loss
Potential legal exposure
Non-compliant with legislation
</t>
  </si>
  <si>
    <t xml:space="preserve">• Review the suitability of the default investment strategy annually in the context of the Scheme membership 
• Regularly communicate default investment strategy 
• Reserve the trustees’ ability to unilaterally vary that strategy in such communications
</t>
  </si>
  <si>
    <t xml:space="preserve">• Engage with members
• Encourage members to consider the suitability of their investment choices regularly 
• Review communications
</t>
  </si>
  <si>
    <t xml:space="preserve">• Carry out annual investment “health check” with adviser
• Implement changes as necessary
• Carry out full investment strategy review every three years 
• Update SIPP
</t>
  </si>
  <si>
    <t xml:space="preserve">Financial loss
Potential legal exposure
</t>
  </si>
  <si>
    <t>• Review investment manager and other service providers fees every three years to ensure trustees are getting value for money.</t>
  </si>
  <si>
    <t xml:space="preserve">Financial loss
Potential exposure to legal claims by deceased member’s relatives
Bad PR
</t>
  </si>
  <si>
    <t xml:space="preserve">• Review benefits payable on death in service under the scheme’s governing trust deed and rules.
• Ensure full and accurate details of insured benefits provided to insurer.
• Ensure accurate membership details provided to insurer, eg up to date member salary details.
• Where there are different levels of benefits dependant on status:
• Advise members that it is their responsibility to notify the trustees in writing of any change in status (eg civil status)
• Add line to communications “members are only covered for the xyz benefits requested in writing by the member and if the trustees have confirmed in writing that the higher benefits apply”
</t>
  </si>
  <si>
    <t>Member communications do not effectively manage benefit expectations</t>
  </si>
  <si>
    <t>Member dissatisfaction
Potential legal exposure</t>
  </si>
  <si>
    <t xml:space="preserve">• Review/update member communications to ensure members can understand the benefit they might expect based on current contribution levels. 
• Ensure communications explain how members can increase their chances of receiving an adequate benefit from the scheme.
• Provide online access to easy-to-use projection tools 
</t>
  </si>
  <si>
    <t xml:space="preserve">Member dissatisfaction
Potential legal exposure
Breach of Pensions Act
Statutory fines
</t>
  </si>
  <si>
    <t>• Monitor this at least annually
• Ensure member’s data is up to date and accurate
• Require administrator (via SLA) to automatically report to the trustees if any statutory timescales have been breached or if any errors have occurred
• Review administration report regularly</t>
  </si>
  <si>
    <t>Member leaving service option forms not issued within statutory timescales</t>
  </si>
  <si>
    <t>• Monitor via administration report
• Ensure member’s data is up to date and accurate
• Require administrator (via SLA) to automatically report to the trustees if any statutory timescales have been breached or if any errors have occurred
• Review administration report regularly</t>
  </si>
  <si>
    <t xml:space="preserve">Member dissatisfaction
Loss of statutory indemnity 
Potential legal exposure
</t>
  </si>
  <si>
    <t>• Ensure relevant provisions of the scheme trust deed and rules mirror the safe harbour legislation 
• Ensure all requirements identified and documented 
• Regular review and report</t>
  </si>
  <si>
    <t xml:space="preserve">Missed opportunities
Financial loss
Breach of Pensions Act
Statutory fines
</t>
  </si>
  <si>
    <t xml:space="preserve">• Document and monitor all requirements, key dates etc.
• Review administration report
</t>
  </si>
  <si>
    <t xml:space="preserve">Financial loss
Damage to trustee credibility
Potential legal exposure
</t>
  </si>
  <si>
    <t xml:space="preserve">• Effective financial controls in place
• Effective oversight of third party service providers
• Regular contact with administrator
• Regular review of administration report
</t>
  </si>
  <si>
    <t xml:space="preserve">• Put business continuity plan in place
• Review all contracts with service providers for BCP plans
</t>
  </si>
  <si>
    <t>Lack of compliance with legislation (or misinterpret legislation), eg scheme details not up-to-date on Pension Data Register, Pensions Authority fees for the scheme not paid or not paid on time, trustee training not completed or not completed on time, SIPP not in place, IDR procedure not in place</t>
  </si>
  <si>
    <t xml:space="preserve">Breach of Pensions Act
Statutory fines
Loss of credibility
Potential litigation
</t>
  </si>
  <si>
    <t>• Ensure all requirements identified and documented 
• Assign responsibility for completion
• Regular review and report
• Take appropriate advice as needed
• SLA in place with administrator that sets out roles and responsibilities in relation to member benefit statements and the Trustee Annual Report
• Regular contact with administrator
• Regular review of administration report
• Schedules regular training</t>
  </si>
  <si>
    <t>Administrator not registered with Pensions Authority</t>
  </si>
  <si>
    <t>Non-compliance with the legislation</t>
  </si>
  <si>
    <t>Seek proof of up-to-date Registered Administrator status</t>
  </si>
  <si>
    <t xml:space="preserve">Negative shift in regulation or government policy </t>
  </si>
  <si>
    <t>Scheme exposed to new costs or  financial pressures</t>
  </si>
  <si>
    <t xml:space="preserve">• Support lobbying activity
• Monitor policy developments
• Membership of professional organisation
• Attend trustee networking/learning events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</si>
</sst>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0_-;\-* #,##0.0_-;_-* &quot;-&quot;??_-;_-@_-"/>
    <numFmt numFmtId="171" formatCode="_-* #,##0_-;\-* #,##0_-;_-* &quot;-&quot;??_-;_-@_-"/>
  </numFmts>
  <fonts count="55">
    <font>
      <sz val="11"/>
      <color theme="1"/>
      <name val="Calibri"/>
      <family val="2"/>
    </font>
    <font>
      <sz val="11"/>
      <color indexed="8"/>
      <name val="Calibri"/>
      <family val="2"/>
    </font>
    <font>
      <b/>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9"/>
      <color indexed="8"/>
      <name val="Verdana"/>
      <family val="2"/>
    </font>
    <font>
      <i/>
      <sz val="9"/>
      <color indexed="8"/>
      <name val="Verdana"/>
      <family val="2"/>
    </font>
    <font>
      <sz val="11"/>
      <name val="Calibri"/>
      <family val="2"/>
    </font>
    <font>
      <b/>
      <i/>
      <sz val="10"/>
      <color indexed="8"/>
      <name val="Verdana"/>
      <family val="2"/>
    </font>
    <font>
      <b/>
      <sz val="10"/>
      <color indexed="8"/>
      <name val="Verdana"/>
      <family val="2"/>
    </font>
    <font>
      <sz val="10"/>
      <color indexed="8"/>
      <name val="Calibri"/>
      <family val="0"/>
    </font>
    <font>
      <sz val="18"/>
      <color indexed="8"/>
      <name val="Calibri"/>
      <family val="0"/>
    </font>
    <font>
      <b/>
      <sz val="14"/>
      <color indexed="63"/>
      <name val="Calibri"/>
      <family val="0"/>
    </font>
    <font>
      <b/>
      <sz val="14"/>
      <color indexed="9"/>
      <name val="Calibri"/>
      <family val="0"/>
    </font>
    <font>
      <b/>
      <sz val="20"/>
      <color indexed="63"/>
      <name val="Calibri"/>
      <family val="0"/>
    </font>
    <font>
      <b/>
      <sz val="14"/>
      <color indexed="53"/>
      <name val="Calibri"/>
      <family val="0"/>
    </font>
    <font>
      <b/>
      <sz val="14"/>
      <color indexed="50"/>
      <name val="Calibri"/>
      <family val="0"/>
    </font>
    <font>
      <b/>
      <sz val="14"/>
      <color indexed="6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9"/>
      <color rgb="FF000000"/>
      <name val="Verdana"/>
      <family val="2"/>
    </font>
    <font>
      <i/>
      <sz val="9"/>
      <color rgb="FF000000"/>
      <name val="Verdana"/>
      <family val="2"/>
    </font>
    <font>
      <sz val="11"/>
      <color rgb="FF000000"/>
      <name val="Calibri"/>
      <family val="2"/>
    </font>
    <font>
      <b/>
      <i/>
      <sz val="10"/>
      <color rgb="FF000000"/>
      <name val="Verdana"/>
      <family val="2"/>
    </font>
    <font>
      <b/>
      <i/>
      <sz val="10"/>
      <color theme="1"/>
      <name val="Verdana"/>
      <family val="2"/>
    </font>
    <font>
      <b/>
      <sz val="10"/>
      <color rgb="FF000000"/>
      <name val="Verdana"/>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2">
    <xf numFmtId="0" fontId="0" fillId="0" borderId="0" xfId="0" applyFont="1" applyAlignment="1">
      <alignment/>
    </xf>
    <xf numFmtId="0" fontId="0" fillId="0" borderId="0" xfId="0" applyBorder="1" applyAlignment="1">
      <alignment/>
    </xf>
    <xf numFmtId="0" fontId="48" fillId="0" borderId="0" xfId="0" applyFont="1" applyBorder="1" applyAlignment="1">
      <alignment horizontal="center" vertical="center" wrapText="1"/>
    </xf>
    <xf numFmtId="0" fontId="49" fillId="0" borderId="0" xfId="0" applyFont="1" applyBorder="1" applyAlignment="1">
      <alignment vertical="center"/>
    </xf>
    <xf numFmtId="0" fontId="0" fillId="0" borderId="0" xfId="0" applyBorder="1" applyAlignment="1">
      <alignment wrapText="1"/>
    </xf>
    <xf numFmtId="0" fontId="48" fillId="0" borderId="10" xfId="0" applyFont="1" applyBorder="1" applyAlignment="1">
      <alignment horizontal="center" vertical="center" wrapText="1"/>
    </xf>
    <xf numFmtId="0" fontId="50" fillId="0" borderId="10" xfId="0" applyFont="1" applyBorder="1" applyAlignment="1">
      <alignment vertical="center" wrapText="1"/>
    </xf>
    <xf numFmtId="0" fontId="50" fillId="0" borderId="10" xfId="0" applyFont="1" applyBorder="1" applyAlignment="1">
      <alignment horizontal="justify" vertical="center" wrapText="1"/>
    </xf>
    <xf numFmtId="0" fontId="49" fillId="0" borderId="10" xfId="0" applyFont="1" applyBorder="1" applyAlignment="1">
      <alignment vertical="center"/>
    </xf>
    <xf numFmtId="0" fontId="50" fillId="0" borderId="10" xfId="0" applyFont="1" applyBorder="1" applyAlignment="1">
      <alignment horizontal="left" vertical="center" wrapText="1"/>
    </xf>
    <xf numFmtId="0" fontId="21" fillId="0" borderId="10" xfId="0" applyFont="1" applyBorder="1" applyAlignment="1">
      <alignment horizontal="justify" vertical="center" wrapText="1"/>
    </xf>
    <xf numFmtId="0" fontId="49" fillId="0" borderId="10" xfId="0" applyFont="1" applyBorder="1" applyAlignment="1">
      <alignment horizontal="center" vertical="center"/>
    </xf>
    <xf numFmtId="0" fontId="0" fillId="0" borderId="0" xfId="0" applyBorder="1" applyAlignment="1">
      <alignment horizontal="center"/>
    </xf>
    <xf numFmtId="0" fontId="50" fillId="0" borderId="10" xfId="0" applyFont="1" applyBorder="1" applyAlignment="1">
      <alignment horizontal="center" vertical="center"/>
    </xf>
    <xf numFmtId="0" fontId="0" fillId="0" borderId="0" xfId="0" applyBorder="1" applyAlignment="1">
      <alignment horizontal="center" wrapText="1"/>
    </xf>
    <xf numFmtId="0" fontId="46" fillId="0" borderId="0" xfId="0" applyFont="1" applyBorder="1" applyAlignment="1">
      <alignment horizontal="center"/>
    </xf>
    <xf numFmtId="0" fontId="48" fillId="0" borderId="0" xfId="0" applyFont="1" applyBorder="1" applyAlignment="1">
      <alignment horizontal="right" vertical="center" wrapText="1"/>
    </xf>
    <xf numFmtId="0" fontId="48" fillId="0" borderId="0" xfId="0" applyFont="1" applyFill="1" applyBorder="1" applyAlignment="1">
      <alignment horizontal="right" vertical="center" wrapText="1"/>
    </xf>
    <xf numFmtId="0" fontId="0" fillId="0" borderId="0" xfId="0" applyAlignment="1">
      <alignment horizontal="right"/>
    </xf>
    <xf numFmtId="0" fontId="0" fillId="0" borderId="0" xfId="0" applyBorder="1" applyAlignment="1">
      <alignment horizontal="right"/>
    </xf>
    <xf numFmtId="43" fontId="0" fillId="0" borderId="0" xfId="42" applyFont="1" applyBorder="1" applyAlignment="1">
      <alignment horizontal="right"/>
    </xf>
    <xf numFmtId="43" fontId="46" fillId="0" borderId="0" xfId="42" applyFont="1" applyBorder="1" applyAlignment="1">
      <alignment horizontal="right"/>
    </xf>
    <xf numFmtId="171" fontId="0" fillId="0" borderId="0" xfId="42" applyNumberFormat="1" applyFont="1" applyBorder="1" applyAlignment="1">
      <alignment horizontal="right"/>
    </xf>
    <xf numFmtId="0" fontId="46" fillId="0" borderId="0" xfId="0" applyFont="1" applyAlignment="1">
      <alignment horizontal="right"/>
    </xf>
    <xf numFmtId="0" fontId="46" fillId="0" borderId="0" xfId="0" applyFont="1" applyAlignment="1">
      <alignment/>
    </xf>
    <xf numFmtId="14" fontId="0" fillId="0" borderId="0" xfId="0" applyNumberFormat="1" applyAlignment="1">
      <alignment/>
    </xf>
    <xf numFmtId="0" fontId="51" fillId="0" borderId="10" xfId="0" applyFont="1" applyBorder="1" applyAlignment="1">
      <alignment horizontal="center" vertical="center"/>
    </xf>
    <xf numFmtId="0" fontId="52" fillId="0" borderId="10" xfId="0" applyFont="1" applyBorder="1" applyAlignment="1">
      <alignment horizontal="center" vertical="center"/>
    </xf>
    <xf numFmtId="0" fontId="53" fillId="0" borderId="10" xfId="0" applyFont="1" applyBorder="1" applyAlignment="1">
      <alignment horizontal="center" vertical="center"/>
    </xf>
    <xf numFmtId="0" fontId="46" fillId="0" borderId="0" xfId="0" applyFont="1" applyBorder="1" applyAlignment="1">
      <alignment horizontal="center"/>
    </xf>
    <xf numFmtId="0" fontId="54" fillId="0" borderId="0" xfId="0" applyFont="1" applyBorder="1" applyAlignment="1">
      <alignment horizontal="center"/>
    </xf>
    <xf numFmtId="0" fontId="0" fillId="0" borderId="0" xfId="0"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3333"/>
                </a:solidFill>
                <a:latin typeface="Calibri"/>
                <a:ea typeface="Calibri"/>
                <a:cs typeface="Calibri"/>
              </a:rPr>
              <a:t>Risk Matrix </a:t>
            </a:r>
          </a:p>
        </c:rich>
      </c:tx>
      <c:layout>
        <c:manualLayout>
          <c:xMode val="factor"/>
          <c:yMode val="factor"/>
          <c:x val="-0.001"/>
          <c:y val="-0.00775"/>
        </c:manualLayout>
      </c:layout>
      <c:spPr>
        <a:noFill/>
        <a:ln>
          <a:noFill/>
        </a:ln>
      </c:spPr>
    </c:title>
    <c:plotArea>
      <c:layout>
        <c:manualLayout>
          <c:xMode val="edge"/>
          <c:yMode val="edge"/>
          <c:x val="0.042"/>
          <c:y val="0.07075"/>
          <c:w val="0.94475"/>
          <c:h val="0.879"/>
        </c:manualLayout>
      </c:layout>
      <c:scatterChart>
        <c:scatterStyle val="lineMarker"/>
        <c:varyColors val="0"/>
        <c:ser>
          <c:idx val="0"/>
          <c:order val="0"/>
          <c:tx>
            <c:strRef>
              <c:f>'Background calculations'!$B$2</c:f>
              <c:strCache>
                <c:ptCount val="1"/>
                <c:pt idx="0">
                  <c:v>Green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99CC00"/>
              </a:solidFill>
              <a:ln>
                <a:noFill/>
              </a:ln>
            </c:spPr>
          </c:marker>
          <c:dLbls>
            <c:dLbl>
              <c:idx val="0"/>
              <c:tx>
                <c:rich>
                  <a:bodyPr vert="horz" rot="0" anchor="ctr"/>
                  <a:lstStyle/>
                  <a:p>
                    <a:pPr algn="ctr">
                      <a:defRPr/>
                    </a:pPr>
                    <a:r>
                      <a:rPr lang="en-US" cap="none" sz="1400" b="1" i="0" u="none" baseline="0">
                        <a:solidFill>
                          <a:srgbClr val="000000"/>
                        </a:solidFill>
                        <a:latin typeface="Calibri"/>
                        <a:ea typeface="Calibri"/>
                        <a:cs typeface="Calibri"/>
                      </a:rPr>
                      <a:t>1</a:t>
                    </a:r>
                  </a:p>
                </c:rich>
              </c:tx>
              <c:numFmt formatCode="General" sourceLinked="1"/>
              <c:dLblPos val="ctr"/>
              <c:showLegendKey val="0"/>
              <c:showVal val="0"/>
              <c:showBubbleSize val="0"/>
              <c:showCatName val="1"/>
              <c:showSerName val="0"/>
              <c:showPercent val="0"/>
            </c:dLbl>
            <c:dLbl>
              <c:idx val="1"/>
              <c:tx>
                <c:rich>
                  <a:bodyPr vert="horz" rot="0" anchor="ctr"/>
                  <a:lstStyle/>
                  <a:p>
                    <a:pPr algn="ctr">
                      <a:defRPr/>
                    </a:pPr>
                    <a:r>
                      <a:rPr lang="en-US" cap="none" sz="1400" b="1" i="0" u="none" baseline="0">
                        <a:solidFill>
                          <a:srgbClr val="000000"/>
                        </a:solidFill>
                        <a:latin typeface="Calibri"/>
                        <a:ea typeface="Calibri"/>
                        <a:cs typeface="Calibri"/>
                      </a:rPr>
                      <a:t>2</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1400" b="1" i="0" u="none" baseline="0">
                        <a:solidFill>
                          <a:srgbClr val="000000"/>
                        </a:solidFill>
                        <a:latin typeface="Calibri"/>
                        <a:ea typeface="Calibri"/>
                        <a:cs typeface="Calibri"/>
                      </a:rPr>
                      <a:t>3</a:t>
                    </a:r>
                  </a:p>
                </c:rich>
              </c:tx>
              <c:numFmt formatCode="General" sourceLinked="1"/>
              <c:dLblPos val="ctr"/>
              <c:showLegendKey val="0"/>
              <c:showVal val="0"/>
              <c:showBubbleSize val="0"/>
              <c:showCatName val="1"/>
              <c:showSerName val="0"/>
              <c:showPercent val="0"/>
            </c:dLbl>
            <c:dLbl>
              <c:idx val="3"/>
              <c:tx>
                <c:rich>
                  <a:bodyPr vert="horz" rot="0" anchor="ctr"/>
                  <a:lstStyle/>
                  <a:p>
                    <a:pPr algn="ctr">
                      <a:defRPr/>
                    </a:pPr>
                    <a:r>
                      <a:rPr lang="en-US" cap="none" sz="1400" b="1" i="0" u="none" baseline="0">
                        <a:solidFill>
                          <a:srgbClr val="000000"/>
                        </a:solidFill>
                        <a:latin typeface="Calibri"/>
                        <a:ea typeface="Calibri"/>
                        <a:cs typeface="Calibri"/>
                      </a:rPr>
                      <a:t>4</a:t>
                    </a:r>
                  </a:p>
                </c:rich>
              </c:tx>
              <c:numFmt formatCode="General" sourceLinked="1"/>
              <c:dLblPos val="ctr"/>
              <c:showLegendKey val="0"/>
              <c:showVal val="0"/>
              <c:showBubbleSize val="0"/>
              <c:showCatName val="1"/>
              <c:showSerName val="0"/>
              <c:showPercent val="0"/>
            </c:dLbl>
            <c:dLbl>
              <c:idx val="4"/>
              <c:tx>
                <c:rich>
                  <a:bodyPr vert="horz" rot="0" anchor="ctr"/>
                  <a:lstStyle/>
                  <a:p>
                    <a:pPr algn="ctr">
                      <a:defRPr/>
                    </a:pPr>
                    <a:r>
                      <a:rPr lang="en-US" cap="none" sz="1400" b="1" i="0" u="none" baseline="0">
                        <a:solidFill>
                          <a:srgbClr val="000000"/>
                        </a:solidFill>
                        <a:latin typeface="Calibri"/>
                        <a:ea typeface="Calibri"/>
                        <a:cs typeface="Calibri"/>
                      </a:rPr>
                      <a:t>5</a:t>
                    </a:r>
                  </a:p>
                </c:rich>
              </c:tx>
              <c:numFmt formatCode="General" sourceLinked="1"/>
              <c:dLblPos val="ctr"/>
              <c:showLegendKey val="0"/>
              <c:showVal val="0"/>
              <c:showBubbleSize val="0"/>
              <c:showCatName val="1"/>
              <c:showSerName val="0"/>
              <c:showPercent val="0"/>
            </c:dLbl>
            <c:dLbl>
              <c:idx val="5"/>
              <c:tx>
                <c:rich>
                  <a:bodyPr vert="horz" rot="0" anchor="ctr"/>
                  <a:lstStyle/>
                  <a:p>
                    <a:pPr algn="ctr">
                      <a:defRPr/>
                    </a:pPr>
                    <a:r>
                      <a:rPr lang="en-US" cap="none" sz="1400" b="1" i="0" u="none" baseline="0">
                        <a:solidFill>
                          <a:srgbClr val="000000"/>
                        </a:solidFill>
                        <a:latin typeface="Calibri"/>
                        <a:ea typeface="Calibri"/>
                        <a:cs typeface="Calibri"/>
                      </a:rPr>
                      <a:t>6</a:t>
                    </a:r>
                  </a:p>
                </c:rich>
              </c:tx>
              <c:numFmt formatCode="General" sourceLinked="1"/>
              <c:dLblPos val="ctr"/>
              <c:showLegendKey val="0"/>
              <c:showVal val="0"/>
              <c:showBubbleSize val="0"/>
              <c:showCatName val="1"/>
              <c:showSerName val="0"/>
              <c:showPercent val="0"/>
            </c:dLbl>
            <c:dLbl>
              <c:idx val="6"/>
              <c:tx>
                <c:rich>
                  <a:bodyPr vert="horz" rot="0" anchor="ctr"/>
                  <a:lstStyle/>
                  <a:p>
                    <a:pPr algn="ctr">
                      <a:defRPr/>
                    </a:pPr>
                    <a:r>
                      <a:rPr lang="en-US" cap="none" sz="1400" b="1" i="0" u="none" baseline="0">
                        <a:solidFill>
                          <a:srgbClr val="000000"/>
                        </a:solidFill>
                        <a:latin typeface="Calibri"/>
                        <a:ea typeface="Calibri"/>
                        <a:cs typeface="Calibri"/>
                      </a:rPr>
                      <a:t>7</a:t>
                    </a:r>
                  </a:p>
                </c:rich>
              </c:tx>
              <c:numFmt formatCode="General" sourceLinked="1"/>
              <c:dLblPos val="ctr"/>
              <c:showLegendKey val="0"/>
              <c:showVal val="0"/>
              <c:showBubbleSize val="0"/>
              <c:showCatName val="1"/>
              <c:showSerName val="0"/>
              <c:showPercent val="0"/>
            </c:dLbl>
            <c:dLbl>
              <c:idx val="7"/>
              <c:tx>
                <c:rich>
                  <a:bodyPr vert="horz" rot="0" anchor="ctr"/>
                  <a:lstStyle/>
                  <a:p>
                    <a:pPr algn="ctr">
                      <a:defRPr/>
                    </a:pPr>
                    <a:r>
                      <a:rPr lang="en-US" cap="none" sz="1400" b="1" i="0" u="none" baseline="0">
                        <a:solidFill>
                          <a:srgbClr val="000000"/>
                        </a:solidFill>
                        <a:latin typeface="Calibri"/>
                        <a:ea typeface="Calibri"/>
                        <a:cs typeface="Calibri"/>
                      </a:rPr>
                      <a:t>8</a:t>
                    </a:r>
                  </a:p>
                </c:rich>
              </c:tx>
              <c:numFmt formatCode="General" sourceLinked="1"/>
              <c:dLblPos val="ctr"/>
              <c:showLegendKey val="0"/>
              <c:showVal val="0"/>
              <c:showBubbleSize val="0"/>
              <c:showCatName val="1"/>
              <c:showSerName val="0"/>
              <c:showPercent val="0"/>
            </c:dLbl>
            <c:dLbl>
              <c:idx val="8"/>
              <c:tx>
                <c:rich>
                  <a:bodyPr vert="horz" rot="0" anchor="ctr"/>
                  <a:lstStyle/>
                  <a:p>
                    <a:pPr algn="ctr">
                      <a:defRPr/>
                    </a:pPr>
                    <a:r>
                      <a:rPr lang="en-US" cap="none" sz="1400" b="1" i="0" u="none" baseline="0">
                        <a:solidFill>
                          <a:srgbClr val="000000"/>
                        </a:solidFill>
                        <a:latin typeface="Calibri"/>
                        <a:ea typeface="Calibri"/>
                        <a:cs typeface="Calibri"/>
                      </a:rPr>
                      <a:t>9</a:t>
                    </a:r>
                  </a:p>
                </c:rich>
              </c:tx>
              <c:numFmt formatCode="General" sourceLinked="1"/>
              <c:dLblPos val="ctr"/>
              <c:showLegendKey val="0"/>
              <c:showVal val="0"/>
              <c:showBubbleSize val="0"/>
              <c:showCatName val="1"/>
              <c:showSerName val="0"/>
              <c:showPercent val="0"/>
            </c:dLbl>
            <c:dLbl>
              <c:idx val="9"/>
              <c:tx>
                <c:rich>
                  <a:bodyPr vert="horz" rot="0" anchor="ctr"/>
                  <a:lstStyle/>
                  <a:p>
                    <a:pPr algn="ctr">
                      <a:defRPr/>
                    </a:pPr>
                    <a:r>
                      <a:rPr lang="en-US" cap="none" sz="1400" b="1" i="0" u="none" baseline="0">
                        <a:solidFill>
                          <a:srgbClr val="000000"/>
                        </a:solidFill>
                        <a:latin typeface="Calibri"/>
                        <a:ea typeface="Calibri"/>
                        <a:cs typeface="Calibri"/>
                      </a:rPr>
                      <a:t>10</a:t>
                    </a:r>
                  </a:p>
                </c:rich>
              </c:tx>
              <c:numFmt formatCode="General" sourceLinked="1"/>
              <c:dLblPos val="ctr"/>
              <c:showLegendKey val="0"/>
              <c:showVal val="0"/>
              <c:showBubbleSize val="0"/>
              <c:showCatName val="1"/>
              <c:showSerName val="0"/>
              <c:showPercent val="0"/>
            </c:dLbl>
            <c:dLbl>
              <c:idx val="10"/>
              <c:tx>
                <c:rich>
                  <a:bodyPr vert="horz" rot="0" anchor="ctr"/>
                  <a:lstStyle/>
                  <a:p>
                    <a:pPr algn="ctr">
                      <a:defRPr/>
                    </a:pPr>
                    <a:r>
                      <a:rPr lang="en-US" cap="none" sz="1400" b="1" i="0" u="none" baseline="0">
                        <a:solidFill>
                          <a:srgbClr val="000000"/>
                        </a:solidFill>
                        <a:latin typeface="Calibri"/>
                        <a:ea typeface="Calibri"/>
                        <a:cs typeface="Calibri"/>
                      </a:rPr>
                      <a:t>11</a:t>
                    </a:r>
                  </a:p>
                </c:rich>
              </c:tx>
              <c:numFmt formatCode="General" sourceLinked="1"/>
              <c:dLblPos val="ctr"/>
              <c:showLegendKey val="0"/>
              <c:showVal val="0"/>
              <c:showBubbleSize val="0"/>
              <c:showCatName val="1"/>
              <c:showSerName val="0"/>
              <c:showPercent val="0"/>
            </c:dLbl>
            <c:dLbl>
              <c:idx val="11"/>
              <c:tx>
                <c:rich>
                  <a:bodyPr vert="horz" rot="0" anchor="ctr"/>
                  <a:lstStyle/>
                  <a:p>
                    <a:pPr algn="ctr">
                      <a:defRPr/>
                    </a:pPr>
                    <a:r>
                      <a:rPr lang="en-US" cap="none" sz="1400" b="1" i="0" u="none" baseline="0">
                        <a:solidFill>
                          <a:srgbClr val="000000"/>
                        </a:solidFill>
                        <a:latin typeface="Calibri"/>
                        <a:ea typeface="Calibri"/>
                        <a:cs typeface="Calibri"/>
                      </a:rPr>
                      <a:t>12</a:t>
                    </a:r>
                  </a:p>
                </c:rich>
              </c:tx>
              <c:numFmt formatCode="General" sourceLinked="1"/>
              <c:dLblPos val="ctr"/>
              <c:showLegendKey val="0"/>
              <c:showVal val="0"/>
              <c:showBubbleSize val="0"/>
              <c:showCatName val="1"/>
              <c:showSerName val="0"/>
              <c:showPercent val="0"/>
            </c:dLbl>
            <c:dLbl>
              <c:idx val="12"/>
              <c:tx>
                <c:rich>
                  <a:bodyPr vert="horz" rot="0" anchor="ctr"/>
                  <a:lstStyle/>
                  <a:p>
                    <a:pPr algn="ctr">
                      <a:defRPr/>
                    </a:pPr>
                    <a:r>
                      <a:rPr lang="en-US" cap="none" sz="1400" b="1" i="0" u="none" baseline="0">
                        <a:solidFill>
                          <a:srgbClr val="000000"/>
                        </a:solidFill>
                        <a:latin typeface="Calibri"/>
                        <a:ea typeface="Calibri"/>
                        <a:cs typeface="Calibri"/>
                      </a:rPr>
                      <a:t>13</a:t>
                    </a:r>
                  </a:p>
                </c:rich>
              </c:tx>
              <c:numFmt formatCode="General" sourceLinked="1"/>
              <c:dLblPos val="ctr"/>
              <c:showLegendKey val="0"/>
              <c:showVal val="0"/>
              <c:showBubbleSize val="0"/>
              <c:showCatName val="1"/>
              <c:showSerName val="0"/>
              <c:showPercent val="0"/>
            </c:dLbl>
            <c:dLbl>
              <c:idx val="13"/>
              <c:tx>
                <c:rich>
                  <a:bodyPr vert="horz" rot="0" anchor="ctr"/>
                  <a:lstStyle/>
                  <a:p>
                    <a:pPr algn="ctr">
                      <a:defRPr/>
                    </a:pPr>
                    <a:r>
                      <a:rPr lang="en-US" cap="none" sz="1400" b="1" i="0" u="none" baseline="0">
                        <a:solidFill>
                          <a:srgbClr val="000000"/>
                        </a:solidFill>
                        <a:latin typeface="Calibri"/>
                        <a:ea typeface="Calibri"/>
                        <a:cs typeface="Calibri"/>
                      </a:rPr>
                      <a:t>14</a:t>
                    </a:r>
                  </a:p>
                </c:rich>
              </c:tx>
              <c:numFmt formatCode="General" sourceLinked="1"/>
              <c:dLblPos val="ctr"/>
              <c:showLegendKey val="0"/>
              <c:showVal val="0"/>
              <c:showBubbleSize val="0"/>
              <c:showCatName val="1"/>
              <c:showSerName val="0"/>
              <c:showPercent val="0"/>
            </c:dLbl>
            <c:dLbl>
              <c:idx val="14"/>
              <c:tx>
                <c:rich>
                  <a:bodyPr vert="horz" rot="0" anchor="ctr"/>
                  <a:lstStyle/>
                  <a:p>
                    <a:pPr algn="ctr">
                      <a:defRPr/>
                    </a:pPr>
                    <a:r>
                      <a:rPr lang="en-US" cap="none" sz="1400" b="1" i="0" u="none" baseline="0">
                        <a:solidFill>
                          <a:srgbClr val="000000"/>
                        </a:solidFill>
                        <a:latin typeface="Calibri"/>
                        <a:ea typeface="Calibri"/>
                        <a:cs typeface="Calibri"/>
                      </a:rPr>
                      <a:t>15</a:t>
                    </a:r>
                  </a:p>
                </c:rich>
              </c:tx>
              <c:numFmt formatCode="General" sourceLinked="1"/>
              <c:dLblPos val="ctr"/>
              <c:showLegendKey val="0"/>
              <c:showVal val="0"/>
              <c:showBubbleSize val="0"/>
              <c:showCatName val="1"/>
              <c:showSerName val="0"/>
              <c:showPercent val="0"/>
            </c:dLbl>
            <c:dLbl>
              <c:idx val="15"/>
              <c:tx>
                <c:rich>
                  <a:bodyPr vert="horz" rot="0" anchor="ctr"/>
                  <a:lstStyle/>
                  <a:p>
                    <a:pPr algn="ctr">
                      <a:defRPr/>
                    </a:pPr>
                    <a:r>
                      <a:rPr lang="en-US" cap="none" sz="1400" b="1" i="0" u="none" baseline="0">
                        <a:solidFill>
                          <a:srgbClr val="000000"/>
                        </a:solidFill>
                        <a:latin typeface="Calibri"/>
                        <a:ea typeface="Calibri"/>
                        <a:cs typeface="Calibri"/>
                      </a:rPr>
                      <a:t>16</a:t>
                    </a:r>
                  </a:p>
                </c:rich>
              </c:tx>
              <c:numFmt formatCode="General" sourceLinked="1"/>
              <c:dLblPos val="ctr"/>
              <c:showLegendKey val="0"/>
              <c:showVal val="0"/>
              <c:showBubbleSize val="0"/>
              <c:showCatName val="1"/>
              <c:showSerName val="0"/>
              <c:showPercent val="0"/>
            </c:dLbl>
            <c:dLbl>
              <c:idx val="16"/>
              <c:tx>
                <c:rich>
                  <a:bodyPr vert="horz" rot="0" anchor="ctr"/>
                  <a:lstStyle/>
                  <a:p>
                    <a:pPr algn="ctr">
                      <a:defRPr/>
                    </a:pPr>
                    <a:r>
                      <a:rPr lang="en-US" cap="none" sz="1400" b="1" i="0" u="none" baseline="0">
                        <a:solidFill>
                          <a:srgbClr val="000000"/>
                        </a:solidFill>
                        <a:latin typeface="Calibri"/>
                        <a:ea typeface="Calibri"/>
                        <a:cs typeface="Calibri"/>
                      </a:rPr>
                      <a:t>17</a:t>
                    </a:r>
                  </a:p>
                </c:rich>
              </c:tx>
              <c:numFmt formatCode="General" sourceLinked="1"/>
              <c:dLblPos val="ctr"/>
              <c:showLegendKey val="0"/>
              <c:showVal val="0"/>
              <c:showBubbleSize val="0"/>
              <c:showCatName val="1"/>
              <c:showSerName val="0"/>
              <c:showPercent val="0"/>
            </c:dLbl>
            <c:dLbl>
              <c:idx val="17"/>
              <c:tx>
                <c:rich>
                  <a:bodyPr vert="horz" rot="0" anchor="ctr"/>
                  <a:lstStyle/>
                  <a:p>
                    <a:pPr algn="ctr">
                      <a:defRPr/>
                    </a:pPr>
                    <a:r>
                      <a:rPr lang="en-US" cap="none" sz="1400" b="1" i="0" u="none" baseline="0">
                        <a:solidFill>
                          <a:srgbClr val="000000"/>
                        </a:solidFill>
                        <a:latin typeface="Calibri"/>
                        <a:ea typeface="Calibri"/>
                        <a:cs typeface="Calibri"/>
                      </a:rPr>
                      <a:t>18</a:t>
                    </a:r>
                  </a:p>
                </c:rich>
              </c:tx>
              <c:numFmt formatCode="General" sourceLinked="1"/>
              <c:dLblPos val="ctr"/>
              <c:showLegendKey val="0"/>
              <c:showVal val="0"/>
              <c:showBubbleSize val="0"/>
              <c:showCatName val="1"/>
              <c:showSerName val="0"/>
              <c:showPercent val="0"/>
            </c:dLbl>
            <c:dLbl>
              <c:idx val="18"/>
              <c:tx>
                <c:rich>
                  <a:bodyPr vert="horz" rot="0" anchor="ctr"/>
                  <a:lstStyle/>
                  <a:p>
                    <a:pPr algn="ctr">
                      <a:defRPr/>
                    </a:pPr>
                    <a:r>
                      <a:rPr lang="en-US" cap="none" sz="1400" b="1" i="0" u="none" baseline="0">
                        <a:solidFill>
                          <a:srgbClr val="000000"/>
                        </a:solidFill>
                        <a:latin typeface="Calibri"/>
                        <a:ea typeface="Calibri"/>
                        <a:cs typeface="Calibri"/>
                      </a:rPr>
                      <a:t>19</a:t>
                    </a:r>
                  </a:p>
                </c:rich>
              </c:tx>
              <c:numFmt formatCode="General" sourceLinked="1"/>
              <c:dLblPos val="ctr"/>
              <c:showLegendKey val="0"/>
              <c:showVal val="0"/>
              <c:showBubbleSize val="0"/>
              <c:showCatName val="1"/>
              <c:showSerName val="0"/>
              <c:showPercent val="0"/>
            </c:dLbl>
            <c:dLbl>
              <c:idx val="19"/>
              <c:tx>
                <c:rich>
                  <a:bodyPr vert="horz" rot="0" anchor="ctr"/>
                  <a:lstStyle/>
                  <a:p>
                    <a:pPr algn="ctr">
                      <a:defRPr/>
                    </a:pPr>
                    <a:r>
                      <a:rPr lang="en-US" cap="none" sz="1400" b="1" i="0" u="none" baseline="0">
                        <a:solidFill>
                          <a:srgbClr val="000000"/>
                        </a:solidFill>
                        <a:latin typeface="Calibri"/>
                        <a:ea typeface="Calibri"/>
                        <a:cs typeface="Calibri"/>
                      </a:rPr>
                      <a:t>20</a:t>
                    </a:r>
                  </a:p>
                </c:rich>
              </c:tx>
              <c:numFmt formatCode="General" sourceLinked="1"/>
              <c:dLblPos val="ctr"/>
              <c:showLegendKey val="0"/>
              <c:showVal val="0"/>
              <c:showBubbleSize val="0"/>
              <c:showCatName val="1"/>
              <c:showSerName val="0"/>
              <c:showPercent val="0"/>
            </c:dLbl>
            <c:dLbl>
              <c:idx val="20"/>
              <c:tx>
                <c:rich>
                  <a:bodyPr vert="horz" rot="0" anchor="ctr"/>
                  <a:lstStyle/>
                  <a:p>
                    <a:pPr algn="ctr">
                      <a:defRPr/>
                    </a:pPr>
                    <a:r>
                      <a:rPr lang="en-US" cap="none" sz="1400" b="1" i="0" u="none" baseline="0">
                        <a:solidFill>
                          <a:srgbClr val="000000"/>
                        </a:solidFill>
                        <a:latin typeface="Calibri"/>
                        <a:ea typeface="Calibri"/>
                        <a:cs typeface="Calibri"/>
                      </a:rPr>
                      <a:t>21</a:t>
                    </a:r>
                  </a:p>
                </c:rich>
              </c:tx>
              <c:numFmt formatCode="General" sourceLinked="1"/>
              <c:dLblPos val="ctr"/>
              <c:showLegendKey val="0"/>
              <c:showVal val="0"/>
              <c:showBubbleSize val="0"/>
              <c:showCatName val="1"/>
              <c:showSerName val="0"/>
              <c:showPercent val="0"/>
            </c:dLbl>
            <c:dLbl>
              <c:idx val="21"/>
              <c:tx>
                <c:rich>
                  <a:bodyPr vert="horz" rot="0" anchor="ctr"/>
                  <a:lstStyle/>
                  <a:p>
                    <a:pPr algn="ctr">
                      <a:defRPr/>
                    </a:pPr>
                    <a:r>
                      <a:rPr lang="en-US" cap="none" sz="1400" b="1" i="0" u="none" baseline="0">
                        <a:solidFill>
                          <a:srgbClr val="000000"/>
                        </a:solidFill>
                        <a:latin typeface="Calibri"/>
                        <a:ea typeface="Calibri"/>
                        <a:cs typeface="Calibri"/>
                      </a:rPr>
                      <a:t>22</a:t>
                    </a:r>
                  </a:p>
                </c:rich>
              </c:tx>
              <c:numFmt formatCode="General" sourceLinked="1"/>
              <c:dLblPos val="ctr"/>
              <c:showLegendKey val="0"/>
              <c:showVal val="0"/>
              <c:showBubbleSize val="0"/>
              <c:showCatName val="1"/>
              <c:showSerName val="0"/>
              <c:showPercent val="0"/>
            </c:dLbl>
            <c:dLbl>
              <c:idx val="22"/>
              <c:tx>
                <c:rich>
                  <a:bodyPr vert="horz" rot="0" anchor="ctr"/>
                  <a:lstStyle/>
                  <a:p>
                    <a:pPr algn="ctr">
                      <a:defRPr/>
                    </a:pPr>
                    <a:r>
                      <a:rPr lang="en-US" cap="none" sz="1400" b="1" i="0" u="none" baseline="0">
                        <a:solidFill>
                          <a:srgbClr val="000000"/>
                        </a:solidFill>
                        <a:latin typeface="Calibri"/>
                        <a:ea typeface="Calibri"/>
                        <a:cs typeface="Calibri"/>
                      </a:rPr>
                      <a:t>23</a:t>
                    </a:r>
                  </a:p>
                </c:rich>
              </c:tx>
              <c:numFmt formatCode="General" sourceLinked="1"/>
              <c:dLblPos val="ctr"/>
              <c:showLegendKey val="0"/>
              <c:showVal val="0"/>
              <c:showBubbleSize val="0"/>
              <c:showCatName val="1"/>
              <c:showSerName val="0"/>
              <c:showPercent val="0"/>
            </c:dLbl>
            <c:dLbl>
              <c:idx val="23"/>
              <c:tx>
                <c:rich>
                  <a:bodyPr vert="horz" rot="0" anchor="ctr"/>
                  <a:lstStyle/>
                  <a:p>
                    <a:pPr algn="ctr">
                      <a:defRPr/>
                    </a:pPr>
                    <a:r>
                      <a:rPr lang="en-US" cap="none" sz="1400" b="1" i="0" u="none" baseline="0">
                        <a:solidFill>
                          <a:srgbClr val="000000"/>
                        </a:solidFill>
                        <a:latin typeface="Calibri"/>
                        <a:ea typeface="Calibri"/>
                        <a:cs typeface="Calibri"/>
                      </a:rPr>
                      <a:t>24</a:t>
                    </a:r>
                  </a:p>
                </c:rich>
              </c:tx>
              <c:numFmt formatCode="General" sourceLinked="1"/>
              <c:dLblPos val="ctr"/>
              <c:showLegendKey val="0"/>
              <c:showVal val="0"/>
              <c:showBubbleSize val="0"/>
              <c:showCatName val="1"/>
              <c:showSerName val="0"/>
              <c:showPercent val="0"/>
            </c:dLbl>
            <c:dLbl>
              <c:idx val="24"/>
              <c:tx>
                <c:rich>
                  <a:bodyPr vert="horz" rot="0" anchor="ctr"/>
                  <a:lstStyle/>
                  <a:p>
                    <a:pPr algn="ctr">
                      <a:defRPr/>
                    </a:pPr>
                    <a:r>
                      <a:rPr lang="en-US" cap="none" sz="1400" b="1" i="0" u="none" baseline="0">
                        <a:solidFill>
                          <a:srgbClr val="000000"/>
                        </a:solidFill>
                        <a:latin typeface="Calibri"/>
                        <a:ea typeface="Calibri"/>
                        <a:cs typeface="Calibri"/>
                      </a:rPr>
                      <a:t>25</a:t>
                    </a:r>
                  </a:p>
                </c:rich>
              </c:tx>
              <c:numFmt formatCode="General" sourceLinked="1"/>
              <c:dLblPos val="ctr"/>
              <c:showLegendKey val="0"/>
              <c:showVal val="0"/>
              <c:showBubbleSize val="0"/>
              <c:showCatName val="1"/>
              <c:showSerName val="0"/>
              <c:showPercent val="0"/>
            </c:dLbl>
            <c:dLbl>
              <c:idx val="25"/>
              <c:tx>
                <c:rich>
                  <a:bodyPr vert="horz" rot="0" anchor="ctr"/>
                  <a:lstStyle/>
                  <a:p>
                    <a:pPr algn="ctr">
                      <a:defRPr/>
                    </a:pPr>
                    <a:r>
                      <a:rPr lang="en-US" cap="none" sz="1400" b="1" i="0" u="none" baseline="0">
                        <a:solidFill>
                          <a:srgbClr val="000000"/>
                        </a:solidFill>
                        <a:latin typeface="Calibri"/>
                        <a:ea typeface="Calibri"/>
                        <a:cs typeface="Calibri"/>
                      </a:rPr>
                      <a:t>26</a:t>
                    </a:r>
                  </a:p>
                </c:rich>
              </c:tx>
              <c:numFmt formatCode="General" sourceLinked="1"/>
              <c:dLblPos val="ctr"/>
              <c:showLegendKey val="0"/>
              <c:showVal val="0"/>
              <c:showBubbleSize val="0"/>
              <c:showCatName val="1"/>
              <c:showSerName val="0"/>
              <c:showPercent val="0"/>
            </c:dLbl>
            <c:dLbl>
              <c:idx val="26"/>
              <c:tx>
                <c:rich>
                  <a:bodyPr vert="horz" rot="0" anchor="ctr"/>
                  <a:lstStyle/>
                  <a:p>
                    <a:pPr algn="ctr">
                      <a:defRPr/>
                    </a:pPr>
                    <a:r>
                      <a:rPr lang="en-US" cap="none" sz="1400" b="1" i="0" u="none" baseline="0">
                        <a:solidFill>
                          <a:srgbClr val="000000"/>
                        </a:solidFill>
                        <a:latin typeface="Calibri"/>
                        <a:ea typeface="Calibri"/>
                        <a:cs typeface="Calibri"/>
                      </a:rPr>
                      <a:t>27</a:t>
                    </a:r>
                  </a:p>
                </c:rich>
              </c:tx>
              <c:numFmt formatCode="General" sourceLinked="1"/>
              <c:dLblPos val="ctr"/>
              <c:showLegendKey val="0"/>
              <c:showVal val="0"/>
              <c:showBubbleSize val="0"/>
              <c:showCatName val="1"/>
              <c:showSerName val="0"/>
              <c:showPercent val="0"/>
            </c:dLbl>
            <c:dLbl>
              <c:idx val="27"/>
              <c:tx>
                <c:rich>
                  <a:bodyPr vert="horz" rot="0" anchor="ctr"/>
                  <a:lstStyle/>
                  <a:p>
                    <a:pPr algn="ctr">
                      <a:defRPr/>
                    </a:pPr>
                    <a:r>
                      <a:rPr lang="en-US" cap="none" sz="1400" b="1" i="0" u="none" baseline="0">
                        <a:solidFill>
                          <a:srgbClr val="000000"/>
                        </a:solidFill>
                        <a:latin typeface="Calibri"/>
                        <a:ea typeface="Calibri"/>
                        <a:cs typeface="Calibri"/>
                      </a:rPr>
                      <a:t>28</a:t>
                    </a:r>
                  </a:p>
                </c:rich>
              </c:tx>
              <c:numFmt formatCode="General" sourceLinked="1"/>
              <c:dLblPos val="ctr"/>
              <c:showLegendKey val="0"/>
              <c:showVal val="0"/>
              <c:showBubbleSize val="0"/>
              <c:showCatName val="1"/>
              <c:showSerName val="0"/>
              <c:showPercent val="0"/>
            </c:dLbl>
            <c:dLbl>
              <c:idx val="28"/>
              <c:tx>
                <c:rich>
                  <a:bodyPr vert="horz" rot="0" anchor="ctr"/>
                  <a:lstStyle/>
                  <a:p>
                    <a:pPr algn="ctr">
                      <a:defRPr/>
                    </a:pPr>
                    <a:r>
                      <a:rPr lang="en-US" cap="none" sz="1400" b="1" i="0" u="none" baseline="0">
                        <a:solidFill>
                          <a:srgbClr val="000000"/>
                        </a:solidFill>
                        <a:latin typeface="Calibri"/>
                        <a:ea typeface="Calibri"/>
                        <a:cs typeface="Calibri"/>
                      </a:rPr>
                      <a:t>29</a:t>
                    </a:r>
                  </a:p>
                </c:rich>
              </c:tx>
              <c:numFmt formatCode="General" sourceLinked="1"/>
              <c:dLblPos val="ctr"/>
              <c:showLegendKey val="0"/>
              <c:showVal val="0"/>
              <c:showBubbleSize val="0"/>
              <c:showCatName val="1"/>
              <c:showSerName val="0"/>
              <c:showPercent val="0"/>
            </c:dLbl>
            <c:dLbl>
              <c:idx val="29"/>
              <c:tx>
                <c:rich>
                  <a:bodyPr vert="horz" rot="0" anchor="ctr"/>
                  <a:lstStyle/>
                  <a:p>
                    <a:pPr algn="ctr">
                      <a:defRPr/>
                    </a:pPr>
                    <a:r>
                      <a:rPr lang="en-US" cap="none" sz="1400" b="1" i="0" u="none" baseline="0">
                        <a:solidFill>
                          <a:srgbClr val="000000"/>
                        </a:solidFill>
                        <a:latin typeface="Calibri"/>
                        <a:ea typeface="Calibri"/>
                        <a:cs typeface="Calibri"/>
                      </a:rPr>
                      <a:t>30</a:t>
                    </a:r>
                  </a:p>
                </c:rich>
              </c:tx>
              <c:numFmt formatCode="General" sourceLinked="1"/>
              <c:dLblPos val="ctr"/>
              <c:showLegendKey val="0"/>
              <c:showVal val="0"/>
              <c:showBubbleSize val="0"/>
              <c:showCatName val="1"/>
              <c:showSerName val="0"/>
              <c:showPercent val="0"/>
            </c:dLbl>
            <c:dLbl>
              <c:idx val="30"/>
              <c:tx>
                <c:rich>
                  <a:bodyPr vert="horz" rot="0" anchor="ctr"/>
                  <a:lstStyle/>
                  <a:p>
                    <a:pPr algn="ctr">
                      <a:defRPr/>
                    </a:pPr>
                    <a:r>
                      <a:rPr lang="en-US" cap="none" sz="1400" b="1" i="0" u="none" baseline="0">
                        <a:solidFill>
                          <a:srgbClr val="000000"/>
                        </a:solidFill>
                        <a:latin typeface="Calibri"/>
                        <a:ea typeface="Calibri"/>
                        <a:cs typeface="Calibri"/>
                      </a:rPr>
                      <a:t>31</a:t>
                    </a:r>
                  </a:p>
                </c:rich>
              </c:tx>
              <c:numFmt formatCode="General" sourceLinked="1"/>
              <c:dLblPos val="ctr"/>
              <c:showLegendKey val="0"/>
              <c:showVal val="0"/>
              <c:showBubbleSize val="0"/>
              <c:showCatName val="1"/>
              <c:showSerName val="0"/>
              <c:showPercent val="0"/>
            </c:dLbl>
            <c:dLbl>
              <c:idx val="31"/>
              <c:tx>
                <c:rich>
                  <a:bodyPr vert="horz" rot="0" anchor="ctr"/>
                  <a:lstStyle/>
                  <a:p>
                    <a:pPr algn="ctr">
                      <a:defRPr/>
                    </a:pPr>
                    <a:r>
                      <a:rPr lang="en-US" cap="none" sz="1400" b="1" i="0" u="none" baseline="0">
                        <a:solidFill>
                          <a:srgbClr val="000000"/>
                        </a:solidFill>
                        <a:latin typeface="Calibri"/>
                        <a:ea typeface="Calibri"/>
                        <a:cs typeface="Calibri"/>
                      </a:rPr>
                      <a:t>32</a:t>
                    </a:r>
                  </a:p>
                </c:rich>
              </c:tx>
              <c:numFmt formatCode="General" sourceLinked="1"/>
              <c:dLblPos val="ctr"/>
              <c:showLegendKey val="0"/>
              <c:showVal val="0"/>
              <c:showBubbleSize val="0"/>
              <c:showCatName val="1"/>
              <c:showSerName val="0"/>
              <c:showPercent val="0"/>
            </c:dLbl>
            <c:dLbl>
              <c:idx val="32"/>
              <c:tx>
                <c:rich>
                  <a:bodyPr vert="horz" rot="0" anchor="ctr"/>
                  <a:lstStyle/>
                  <a:p>
                    <a:pPr algn="ctr">
                      <a:defRPr/>
                    </a:pPr>
                    <a:r>
                      <a:rPr lang="en-US" cap="none" sz="1400" b="1" i="0" u="none" baseline="0">
                        <a:solidFill>
                          <a:srgbClr val="000000"/>
                        </a:solidFill>
                        <a:latin typeface="Calibri"/>
                        <a:ea typeface="Calibri"/>
                        <a:cs typeface="Calibri"/>
                      </a:rPr>
                      <a:t>33</a:t>
                    </a:r>
                  </a:p>
                </c:rich>
              </c:tx>
              <c:numFmt formatCode="General" sourceLinked="1"/>
              <c:dLblPos val="ctr"/>
              <c:showLegendKey val="0"/>
              <c:showVal val="0"/>
              <c:showBubbleSize val="0"/>
              <c:showCatName val="1"/>
              <c:showSerName val="0"/>
              <c:showPercent val="0"/>
            </c:dLbl>
            <c:dLbl>
              <c:idx val="33"/>
              <c:tx>
                <c:rich>
                  <a:bodyPr vert="horz" rot="0" anchor="ctr"/>
                  <a:lstStyle/>
                  <a:p>
                    <a:pPr algn="ctr">
                      <a:defRPr/>
                    </a:pPr>
                    <a:r>
                      <a:rPr lang="en-US" cap="none" sz="1400" b="1" i="0" u="none" baseline="0">
                        <a:solidFill>
                          <a:srgbClr val="000000"/>
                        </a:solidFill>
                        <a:latin typeface="Calibri"/>
                        <a:ea typeface="Calibri"/>
                        <a:cs typeface="Calibri"/>
                      </a:rPr>
                      <a:t>34</a:t>
                    </a:r>
                  </a:p>
                </c:rich>
              </c:tx>
              <c:numFmt formatCode="General" sourceLinked="1"/>
              <c:dLblPos val="ctr"/>
              <c:showLegendKey val="0"/>
              <c:showVal val="0"/>
              <c:showBubbleSize val="0"/>
              <c:showCatName val="1"/>
              <c:showSerName val="0"/>
              <c:showPercent val="0"/>
            </c:dLbl>
            <c:dLbl>
              <c:idx val="34"/>
              <c:tx>
                <c:rich>
                  <a:bodyPr vert="horz" rot="0" anchor="ctr"/>
                  <a:lstStyle/>
                  <a:p>
                    <a:pPr algn="ctr">
                      <a:defRPr/>
                    </a:pPr>
                    <a:r>
                      <a:rPr lang="en-US" cap="none" sz="1400" b="1" i="0" u="none" baseline="0">
                        <a:solidFill>
                          <a:srgbClr val="000000"/>
                        </a:solidFill>
                        <a:latin typeface="Calibri"/>
                        <a:ea typeface="Calibri"/>
                        <a:cs typeface="Calibri"/>
                      </a:rPr>
                      <a:t>35</a:t>
                    </a:r>
                  </a:p>
                </c:rich>
              </c:tx>
              <c:numFmt formatCode="General" sourceLinked="1"/>
              <c:dLblPos val="ctr"/>
              <c:showLegendKey val="0"/>
              <c:showVal val="0"/>
              <c:showBubbleSize val="0"/>
              <c:showCatName val="1"/>
              <c:showSerName val="0"/>
              <c:showPercent val="0"/>
            </c:dLbl>
            <c:dLbl>
              <c:idx val="35"/>
              <c:tx>
                <c:rich>
                  <a:bodyPr vert="horz" rot="0" anchor="ctr"/>
                  <a:lstStyle/>
                  <a:p>
                    <a:pPr algn="ctr">
                      <a:defRPr/>
                    </a:pPr>
                    <a:r>
                      <a:rPr lang="en-US" cap="none" sz="1400" b="1" i="0" u="none" baseline="0">
                        <a:solidFill>
                          <a:srgbClr val="000000"/>
                        </a:solidFill>
                        <a:latin typeface="Calibri"/>
                        <a:ea typeface="Calibri"/>
                        <a:cs typeface="Calibri"/>
                      </a:rPr>
                      <a:t>36</a:t>
                    </a:r>
                  </a:p>
                </c:rich>
              </c:tx>
              <c:numFmt formatCode="General" sourceLinked="1"/>
              <c:dLblPos val="ctr"/>
              <c:showLegendKey val="0"/>
              <c:showVal val="0"/>
              <c:showBubbleSize val="0"/>
              <c:showCatName val="1"/>
              <c:showSerName val="0"/>
              <c:showPercent val="0"/>
            </c:dLbl>
            <c:dLbl>
              <c:idx val="36"/>
              <c:tx>
                <c:rich>
                  <a:bodyPr vert="horz" rot="0" anchor="ctr"/>
                  <a:lstStyle/>
                  <a:p>
                    <a:pPr algn="ctr">
                      <a:defRPr/>
                    </a:pPr>
                    <a:r>
                      <a:rPr lang="en-US" cap="none" sz="1400" b="1" i="0" u="none" baseline="0">
                        <a:solidFill>
                          <a:srgbClr val="000000"/>
                        </a:solidFill>
                        <a:latin typeface="Calibri"/>
                        <a:ea typeface="Calibri"/>
                        <a:cs typeface="Calibri"/>
                      </a:rPr>
                      <a:t>37</a:t>
                    </a:r>
                  </a:p>
                </c:rich>
              </c:tx>
              <c:numFmt formatCode="General" sourceLinked="1"/>
              <c:dLblPos val="ctr"/>
              <c:showLegendKey val="0"/>
              <c:showVal val="0"/>
              <c:showBubbleSize val="0"/>
              <c:showCatName val="1"/>
              <c:showSerName val="0"/>
              <c:showPercent val="0"/>
            </c:dLbl>
            <c:dLbl>
              <c:idx val="37"/>
              <c:tx>
                <c:rich>
                  <a:bodyPr vert="horz" rot="0" anchor="ctr"/>
                  <a:lstStyle/>
                  <a:p>
                    <a:pPr algn="ctr">
                      <a:defRPr/>
                    </a:pPr>
                    <a:r>
                      <a:rPr lang="en-US" cap="none" sz="1400" b="1" i="0" u="none" baseline="0">
                        <a:solidFill>
                          <a:srgbClr val="000000"/>
                        </a:solidFill>
                        <a:latin typeface="Calibri"/>
                        <a:ea typeface="Calibri"/>
                        <a:cs typeface="Calibri"/>
                      </a:rPr>
                      <a:t>38</a:t>
                    </a:r>
                  </a:p>
                </c:rich>
              </c:tx>
              <c:numFmt formatCode="General" sourceLinked="1"/>
              <c:dLblPos val="ctr"/>
              <c:showLegendKey val="0"/>
              <c:showVal val="0"/>
              <c:showBubbleSize val="0"/>
              <c:showCatName val="1"/>
              <c:showSerName val="0"/>
              <c:showPercent val="0"/>
            </c:dLbl>
            <c:dLbl>
              <c:idx val="38"/>
              <c:tx>
                <c:rich>
                  <a:bodyPr vert="horz" rot="0" anchor="ctr"/>
                  <a:lstStyle/>
                  <a:p>
                    <a:pPr algn="ctr">
                      <a:defRPr/>
                    </a:pPr>
                    <a:r>
                      <a:rPr lang="en-US" cap="none" sz="1400" b="1" i="0" u="none" baseline="0">
                        <a:solidFill>
                          <a:srgbClr val="000000"/>
                        </a:solidFill>
                        <a:latin typeface="Calibri"/>
                        <a:ea typeface="Calibri"/>
                        <a:cs typeface="Calibri"/>
                      </a:rPr>
                      <a:t>39</a:t>
                    </a:r>
                  </a:p>
                </c:rich>
              </c:tx>
              <c:numFmt formatCode="General" sourceLinked="1"/>
              <c:dLblPos val="ctr"/>
              <c:showLegendKey val="0"/>
              <c:showVal val="0"/>
              <c:showBubbleSize val="0"/>
              <c:showCatName val="1"/>
              <c:showSerName val="0"/>
              <c:showPercent val="0"/>
            </c:dLbl>
            <c:dLbl>
              <c:idx val="39"/>
              <c:tx>
                <c:rich>
                  <a:bodyPr vert="horz" rot="0" anchor="ctr"/>
                  <a:lstStyle/>
                  <a:p>
                    <a:pPr algn="ctr">
                      <a:defRPr/>
                    </a:pPr>
                    <a:r>
                      <a:rPr lang="en-US" cap="none" sz="1400" b="1" i="0" u="none" baseline="0">
                        <a:solidFill>
                          <a:srgbClr val="000000"/>
                        </a:solidFill>
                        <a:latin typeface="Calibri"/>
                        <a:ea typeface="Calibri"/>
                        <a:cs typeface="Calibri"/>
                      </a:rPr>
                      <a:t>40</a:t>
                    </a:r>
                  </a:p>
                </c:rich>
              </c:tx>
              <c:numFmt formatCode="General" sourceLinked="1"/>
              <c:dLblPos val="ctr"/>
              <c:showLegendKey val="0"/>
              <c:showVal val="0"/>
              <c:showBubbleSize val="0"/>
              <c:showCatName val="1"/>
              <c:showSerName val="0"/>
              <c:showPercent val="0"/>
            </c:dLbl>
            <c:dLbl>
              <c:idx val="40"/>
              <c:tx>
                <c:rich>
                  <a:bodyPr vert="horz" rot="0" anchor="ctr"/>
                  <a:lstStyle/>
                  <a:p>
                    <a:pPr algn="ctr">
                      <a:defRPr/>
                    </a:pPr>
                    <a:r>
                      <a:rPr lang="en-US" cap="none" sz="1400" b="1" i="0" u="none" baseline="0">
                        <a:solidFill>
                          <a:srgbClr val="000000"/>
                        </a:solidFill>
                        <a:latin typeface="Calibri"/>
                        <a:ea typeface="Calibri"/>
                        <a:cs typeface="Calibri"/>
                      </a:rPr>
                      <a:t>41</a:t>
                    </a:r>
                  </a:p>
                </c:rich>
              </c:tx>
              <c:numFmt formatCode="General" sourceLinked="1"/>
              <c:dLblPos val="ctr"/>
              <c:showLegendKey val="0"/>
              <c:showVal val="0"/>
              <c:showBubbleSize val="0"/>
              <c:showCatName val="1"/>
              <c:showSerName val="0"/>
              <c:showPercent val="0"/>
            </c:dLbl>
            <c:dLbl>
              <c:idx val="41"/>
              <c:tx>
                <c:rich>
                  <a:bodyPr vert="horz" rot="0" anchor="ctr"/>
                  <a:lstStyle/>
                  <a:p>
                    <a:pPr algn="ctr">
                      <a:defRPr/>
                    </a:pPr>
                    <a:r>
                      <a:rPr lang="en-US" cap="none" sz="1400" b="1" i="0" u="none" baseline="0">
                        <a:solidFill>
                          <a:srgbClr val="000000"/>
                        </a:solidFill>
                        <a:latin typeface="Calibri"/>
                        <a:ea typeface="Calibri"/>
                        <a:cs typeface="Calibri"/>
                      </a:rPr>
                      <a:t>42</a:t>
                    </a:r>
                  </a:p>
                </c:rich>
              </c:tx>
              <c:numFmt formatCode="General" sourceLinked="1"/>
              <c:dLblPos val="ctr"/>
              <c:showLegendKey val="0"/>
              <c:showVal val="0"/>
              <c:showBubbleSize val="0"/>
              <c:showCatName val="1"/>
              <c:showSerName val="0"/>
              <c:showPercent val="0"/>
            </c:dLbl>
            <c:dLbl>
              <c:idx val="42"/>
              <c:tx>
                <c:rich>
                  <a:bodyPr vert="horz" rot="0" anchor="ctr"/>
                  <a:lstStyle/>
                  <a:p>
                    <a:pPr algn="ctr">
                      <a:defRPr/>
                    </a:pPr>
                    <a:r>
                      <a:rPr lang="en-US" cap="none" sz="1400" b="1" i="0" u="none" baseline="0">
                        <a:solidFill>
                          <a:srgbClr val="000000"/>
                        </a:solidFill>
                        <a:latin typeface="Calibri"/>
                        <a:ea typeface="Calibri"/>
                        <a:cs typeface="Calibri"/>
                      </a:rPr>
                      <a:t>43</a:t>
                    </a:r>
                  </a:p>
                </c:rich>
              </c:tx>
              <c:numFmt formatCode="General" sourceLinked="1"/>
              <c:dLblPos val="ctr"/>
              <c:showLegendKey val="0"/>
              <c:showVal val="0"/>
              <c:showBubbleSize val="0"/>
              <c:showCatName val="1"/>
              <c:showSerName val="0"/>
              <c:showPercent val="0"/>
            </c:dLbl>
            <c:dLbl>
              <c:idx val="43"/>
              <c:tx>
                <c:rich>
                  <a:bodyPr vert="horz" rot="0" anchor="ctr"/>
                  <a:lstStyle/>
                  <a:p>
                    <a:pPr algn="ctr">
                      <a:defRPr/>
                    </a:pPr>
                    <a:r>
                      <a:rPr lang="en-US" cap="none" sz="1400" b="1" i="0" u="none" baseline="0">
                        <a:solidFill>
                          <a:srgbClr val="000000"/>
                        </a:solidFill>
                        <a:latin typeface="Calibri"/>
                        <a:ea typeface="Calibri"/>
                        <a:cs typeface="Calibri"/>
                      </a:rPr>
                      <a:t>44</a:t>
                    </a:r>
                  </a:p>
                </c:rich>
              </c:tx>
              <c:numFmt formatCode="General" sourceLinked="1"/>
              <c:dLblPos val="ctr"/>
              <c:showLegendKey val="0"/>
              <c:showVal val="0"/>
              <c:showBubbleSize val="0"/>
              <c:showCatName val="1"/>
              <c:showSerName val="0"/>
              <c:showPercent val="0"/>
            </c:dLbl>
            <c:dLbl>
              <c:idx val="44"/>
              <c:tx>
                <c:rich>
                  <a:bodyPr vert="horz" rot="0" anchor="ctr"/>
                  <a:lstStyle/>
                  <a:p>
                    <a:pPr algn="ctr">
                      <a:defRPr/>
                    </a:pPr>
                    <a:r>
                      <a:rPr lang="en-US" cap="none" sz="1400" b="1" i="0" u="none" baseline="0">
                        <a:solidFill>
                          <a:srgbClr val="000000"/>
                        </a:solidFill>
                        <a:latin typeface="Calibri"/>
                        <a:ea typeface="Calibri"/>
                        <a:cs typeface="Calibri"/>
                      </a:rPr>
                      <a:t>45</a:t>
                    </a:r>
                  </a:p>
                </c:rich>
              </c:tx>
              <c:numFmt formatCode="General" sourceLinked="1"/>
              <c:dLblPos val="ctr"/>
              <c:showLegendKey val="0"/>
              <c:showVal val="0"/>
              <c:showBubbleSize val="0"/>
              <c:showCatName val="1"/>
              <c:showSerName val="0"/>
              <c:showPercent val="0"/>
            </c:dLbl>
            <c:dLbl>
              <c:idx val="45"/>
              <c:tx>
                <c:rich>
                  <a:bodyPr vert="horz" rot="0" anchor="ctr"/>
                  <a:lstStyle/>
                  <a:p>
                    <a:pPr algn="ctr">
                      <a:defRPr/>
                    </a:pPr>
                    <a:r>
                      <a:rPr lang="en-US" cap="none" sz="1400" b="1" i="0" u="none" baseline="0">
                        <a:solidFill>
                          <a:srgbClr val="000000"/>
                        </a:solidFill>
                        <a:latin typeface="Calibri"/>
                        <a:ea typeface="Calibri"/>
                        <a:cs typeface="Calibri"/>
                      </a:rPr>
                      <a:t>46</a:t>
                    </a:r>
                  </a:p>
                </c:rich>
              </c:tx>
              <c:numFmt formatCode="General" sourceLinked="1"/>
              <c:dLblPos val="ctr"/>
              <c:showLegendKey val="0"/>
              <c:showVal val="0"/>
              <c:showBubbleSize val="0"/>
              <c:showCatName val="1"/>
              <c:showSerName val="0"/>
              <c:showPercent val="0"/>
            </c:dLbl>
            <c:dLbl>
              <c:idx val="46"/>
              <c:tx>
                <c:rich>
                  <a:bodyPr vert="horz" rot="0" anchor="ctr"/>
                  <a:lstStyle/>
                  <a:p>
                    <a:pPr algn="ctr">
                      <a:defRPr/>
                    </a:pPr>
                    <a:r>
                      <a:rPr lang="en-US" cap="none" sz="1400" b="1" i="0" u="none" baseline="0">
                        <a:solidFill>
                          <a:srgbClr val="000000"/>
                        </a:solidFill>
                        <a:latin typeface="Calibri"/>
                        <a:ea typeface="Calibri"/>
                        <a:cs typeface="Calibri"/>
                      </a:rPr>
                      <a:t>47</a:t>
                    </a:r>
                  </a:p>
                </c:rich>
              </c:tx>
              <c:numFmt formatCode="General" sourceLinked="1"/>
              <c:dLblPos val="ctr"/>
              <c:showLegendKey val="0"/>
              <c:showVal val="0"/>
              <c:showBubbleSize val="0"/>
              <c:showCatName val="1"/>
              <c:showSerName val="0"/>
              <c:showPercent val="0"/>
            </c:dLbl>
            <c:dLbl>
              <c:idx val="47"/>
              <c:tx>
                <c:rich>
                  <a:bodyPr vert="horz" rot="0" anchor="ctr"/>
                  <a:lstStyle/>
                  <a:p>
                    <a:pPr algn="ctr">
                      <a:defRPr/>
                    </a:pPr>
                    <a:r>
                      <a:rPr lang="en-US" cap="none" sz="1400" b="1" i="0" u="none" baseline="0">
                        <a:solidFill>
                          <a:srgbClr val="000000"/>
                        </a:solidFill>
                        <a:latin typeface="Calibri"/>
                        <a:ea typeface="Calibri"/>
                        <a:cs typeface="Calibri"/>
                      </a:rPr>
                      <a:t>48</a:t>
                    </a:r>
                  </a:p>
                </c:rich>
              </c:tx>
              <c:numFmt formatCode="General" sourceLinked="1"/>
              <c:dLblPos val="ct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'Background calculations'!$B$3:$B$50</c:f>
              <c:numCache>
                <c:ptCount val="48"/>
                <c:pt idx="0">
                  <c:v>1.1064633748285444</c:v>
                </c:pt>
                <c:pt idx="1">
                  <c:v>0.9813301641919882</c:v>
                </c:pt>
                <c:pt idx="2">
                  <c:v>#N/A</c:v>
                </c:pt>
                <c:pt idx="3">
                  <c:v>#N/A</c:v>
                </c:pt>
                <c:pt idx="4">
                  <c:v>#N/A</c:v>
                </c:pt>
                <c:pt idx="5">
                  <c:v>#N/A</c:v>
                </c:pt>
                <c:pt idx="6">
                  <c:v>#N/A</c:v>
                </c:pt>
                <c:pt idx="7">
                  <c:v>#N/A</c:v>
                </c:pt>
                <c:pt idx="8">
                  <c:v>#N/A</c:v>
                </c:pt>
                <c:pt idx="9">
                  <c:v>2.031033035277664</c:v>
                </c:pt>
                <c:pt idx="10">
                  <c:v>#N/A</c:v>
                </c:pt>
                <c:pt idx="11">
                  <c:v>#N/A</c:v>
                </c:pt>
                <c:pt idx="12">
                  <c:v>#N/A</c:v>
                </c:pt>
                <c:pt idx="13">
                  <c:v>#N/A</c:v>
                </c:pt>
                <c:pt idx="14">
                  <c:v>1.3134056420339852</c:v>
                </c:pt>
                <c:pt idx="15">
                  <c:v>#N/A</c:v>
                </c:pt>
                <c:pt idx="16">
                  <c:v>#N/A</c:v>
                </c:pt>
                <c:pt idx="17">
                  <c:v>#N/A</c:v>
                </c:pt>
                <c:pt idx="18">
                  <c:v>#N/A</c:v>
                </c:pt>
                <c:pt idx="19">
                  <c:v>#N/A</c:v>
                </c:pt>
                <c:pt idx="20">
                  <c:v>#N/A</c:v>
                </c:pt>
                <c:pt idx="21">
                  <c:v>#N/A</c:v>
                </c:pt>
                <c:pt idx="22">
                  <c:v>#N/A</c:v>
                </c:pt>
                <c:pt idx="23">
                  <c:v>1.3112457286643793</c:v>
                </c:pt>
                <c:pt idx="24">
                  <c:v>1.3989722008074776</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xVal>
          <c:yVal>
            <c:numRef>
              <c:f>'Background calculations'!$C$3:$C$50</c:f>
              <c:numCache>
                <c:ptCount val="48"/>
                <c:pt idx="0">
                  <c:v>2.0774883267584365</c:v>
                </c:pt>
                <c:pt idx="1">
                  <c:v>2.22955356467422</c:v>
                </c:pt>
                <c:pt idx="2">
                  <c:v>#N/A</c:v>
                </c:pt>
                <c:pt idx="3">
                  <c:v>#N/A</c:v>
                </c:pt>
                <c:pt idx="4">
                  <c:v>#N/A</c:v>
                </c:pt>
                <c:pt idx="5">
                  <c:v>#N/A</c:v>
                </c:pt>
                <c:pt idx="6">
                  <c:v>#N/A</c:v>
                </c:pt>
                <c:pt idx="7">
                  <c:v>#N/A</c:v>
                </c:pt>
                <c:pt idx="8">
                  <c:v>#N/A</c:v>
                </c:pt>
                <c:pt idx="9">
                  <c:v>1.9643024389101391</c:v>
                </c:pt>
                <c:pt idx="10">
                  <c:v>#N/A</c:v>
                </c:pt>
                <c:pt idx="11">
                  <c:v>#N/A</c:v>
                </c:pt>
                <c:pt idx="12">
                  <c:v>#N/A</c:v>
                </c:pt>
                <c:pt idx="13">
                  <c:v>#N/A</c:v>
                </c:pt>
                <c:pt idx="14">
                  <c:v>2.2387003202535567</c:v>
                </c:pt>
                <c:pt idx="15">
                  <c:v>#N/A</c:v>
                </c:pt>
                <c:pt idx="16">
                  <c:v>#N/A</c:v>
                </c:pt>
                <c:pt idx="17">
                  <c:v>#N/A</c:v>
                </c:pt>
                <c:pt idx="18">
                  <c:v>#N/A</c:v>
                </c:pt>
                <c:pt idx="19">
                  <c:v>#N/A</c:v>
                </c:pt>
                <c:pt idx="20">
                  <c:v>#N/A</c:v>
                </c:pt>
                <c:pt idx="21">
                  <c:v>#N/A</c:v>
                </c:pt>
                <c:pt idx="22">
                  <c:v>#N/A</c:v>
                </c:pt>
                <c:pt idx="23">
                  <c:v>2.946839781396554</c:v>
                </c:pt>
                <c:pt idx="24">
                  <c:v>1.401150953834191</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yVal>
          <c:smooth val="0"/>
        </c:ser>
        <c:ser>
          <c:idx val="1"/>
          <c:order val="1"/>
          <c:tx>
            <c:strRef>
              <c:f>'Background calculations'!$E$2</c:f>
              <c:strCache>
                <c:ptCount val="1"/>
                <c:pt idx="0">
                  <c:v>Orange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FFCC00"/>
              </a:solidFill>
              <a:ln>
                <a:noFill/>
              </a:ln>
            </c:spPr>
          </c:marker>
          <c:dLbls>
            <c:dLbl>
              <c:idx val="0"/>
              <c:tx>
                <c:rich>
                  <a:bodyPr vert="horz" rot="0" anchor="ctr"/>
                  <a:lstStyle/>
                  <a:p>
                    <a:pPr algn="ctr">
                      <a:defRPr/>
                    </a:pPr>
                    <a:r>
                      <a:rPr lang="en-US" cap="none" sz="1400" b="1" i="0" u="none" baseline="0">
                        <a:solidFill>
                          <a:srgbClr val="333333"/>
                        </a:solidFill>
                        <a:latin typeface="Calibri"/>
                        <a:ea typeface="Calibri"/>
                        <a:cs typeface="Calibri"/>
                      </a:rPr>
                      <a:t>1</a:t>
                    </a:r>
                  </a:p>
                </c:rich>
              </c:tx>
              <c:numFmt formatCode="General" sourceLinked="1"/>
              <c:dLblPos val="ctr"/>
              <c:showLegendKey val="0"/>
              <c:showVal val="0"/>
              <c:showBubbleSize val="0"/>
              <c:showCatName val="1"/>
              <c:showSerName val="0"/>
              <c:showPercent val="0"/>
            </c:dLbl>
            <c:dLbl>
              <c:idx val="1"/>
              <c:tx>
                <c:rich>
                  <a:bodyPr vert="horz" rot="0" anchor="ctr"/>
                  <a:lstStyle/>
                  <a:p>
                    <a:pPr algn="ctr">
                      <a:defRPr/>
                    </a:pPr>
                    <a:r>
                      <a:rPr lang="en-US" cap="none" sz="1400" b="1" i="0" u="none" baseline="0">
                        <a:solidFill>
                          <a:srgbClr val="333333"/>
                        </a:solidFill>
                        <a:latin typeface="Calibri"/>
                        <a:ea typeface="Calibri"/>
                        <a:cs typeface="Calibri"/>
                      </a:rPr>
                      <a:t>2</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1400" b="1" i="0" u="none" baseline="0">
                        <a:solidFill>
                          <a:srgbClr val="333333"/>
                        </a:solidFill>
                        <a:latin typeface="Calibri"/>
                        <a:ea typeface="Calibri"/>
                        <a:cs typeface="Calibri"/>
                      </a:rPr>
                      <a:t>3</a:t>
                    </a:r>
                  </a:p>
                </c:rich>
              </c:tx>
              <c:numFmt formatCode="General" sourceLinked="1"/>
              <c:dLblPos val="ctr"/>
              <c:showLegendKey val="0"/>
              <c:showVal val="0"/>
              <c:showBubbleSize val="0"/>
              <c:showCatName val="1"/>
              <c:showSerName val="0"/>
              <c:showPercent val="0"/>
            </c:dLbl>
            <c:dLbl>
              <c:idx val="3"/>
              <c:tx>
                <c:rich>
                  <a:bodyPr vert="horz" rot="0" anchor="ctr"/>
                  <a:lstStyle/>
                  <a:p>
                    <a:pPr algn="ctr">
                      <a:defRPr/>
                    </a:pPr>
                    <a:r>
                      <a:rPr lang="en-US" cap="none" sz="1400" b="1" i="0" u="none" baseline="0">
                        <a:solidFill>
                          <a:srgbClr val="333333"/>
                        </a:solidFill>
                        <a:latin typeface="Calibri"/>
                        <a:ea typeface="Calibri"/>
                        <a:cs typeface="Calibri"/>
                      </a:rPr>
                      <a:t>4</a:t>
                    </a:r>
                  </a:p>
                </c:rich>
              </c:tx>
              <c:numFmt formatCode="General" sourceLinked="1"/>
              <c:dLblPos val="ctr"/>
              <c:showLegendKey val="0"/>
              <c:showVal val="0"/>
              <c:showBubbleSize val="0"/>
              <c:showCatName val="1"/>
              <c:showSerName val="0"/>
              <c:showPercent val="0"/>
            </c:dLbl>
            <c:dLbl>
              <c:idx val="4"/>
              <c:tx>
                <c:rich>
                  <a:bodyPr vert="horz" rot="0" anchor="ctr"/>
                  <a:lstStyle/>
                  <a:p>
                    <a:pPr algn="ctr">
                      <a:defRPr/>
                    </a:pPr>
                    <a:r>
                      <a:rPr lang="en-US" cap="none" sz="1400" b="1" i="0" u="none" baseline="0">
                        <a:solidFill>
                          <a:srgbClr val="333333"/>
                        </a:solidFill>
                        <a:latin typeface="Calibri"/>
                        <a:ea typeface="Calibri"/>
                        <a:cs typeface="Calibri"/>
                      </a:rPr>
                      <a:t>5</a:t>
                    </a:r>
                  </a:p>
                </c:rich>
              </c:tx>
              <c:numFmt formatCode="General" sourceLinked="1"/>
              <c:dLblPos val="ctr"/>
              <c:showLegendKey val="0"/>
              <c:showVal val="0"/>
              <c:showBubbleSize val="0"/>
              <c:showCatName val="1"/>
              <c:showSerName val="0"/>
              <c:showPercent val="0"/>
            </c:dLbl>
            <c:dLbl>
              <c:idx val="5"/>
              <c:tx>
                <c:rich>
                  <a:bodyPr vert="horz" rot="0" anchor="ctr"/>
                  <a:lstStyle/>
                  <a:p>
                    <a:pPr algn="ctr">
                      <a:defRPr/>
                    </a:pPr>
                    <a:r>
                      <a:rPr lang="en-US" cap="none" sz="1400" b="1" i="0" u="none" baseline="0">
                        <a:solidFill>
                          <a:srgbClr val="333333"/>
                        </a:solidFill>
                        <a:latin typeface="Calibri"/>
                        <a:ea typeface="Calibri"/>
                        <a:cs typeface="Calibri"/>
                      </a:rPr>
                      <a:t>6</a:t>
                    </a:r>
                  </a:p>
                </c:rich>
              </c:tx>
              <c:numFmt formatCode="General" sourceLinked="1"/>
              <c:dLblPos val="ctr"/>
              <c:showLegendKey val="0"/>
              <c:showVal val="0"/>
              <c:showBubbleSize val="0"/>
              <c:showCatName val="1"/>
              <c:showSerName val="0"/>
              <c:showPercent val="0"/>
            </c:dLbl>
            <c:dLbl>
              <c:idx val="6"/>
              <c:tx>
                <c:rich>
                  <a:bodyPr vert="horz" rot="0" anchor="ctr"/>
                  <a:lstStyle/>
                  <a:p>
                    <a:pPr algn="ctr">
                      <a:defRPr/>
                    </a:pPr>
                    <a:r>
                      <a:rPr lang="en-US" cap="none" sz="1400" b="1" i="0" u="none" baseline="0">
                        <a:solidFill>
                          <a:srgbClr val="333333"/>
                        </a:solidFill>
                        <a:latin typeface="Calibri"/>
                        <a:ea typeface="Calibri"/>
                        <a:cs typeface="Calibri"/>
                      </a:rPr>
                      <a:t>7</a:t>
                    </a:r>
                  </a:p>
                </c:rich>
              </c:tx>
              <c:numFmt formatCode="General" sourceLinked="1"/>
              <c:dLblPos val="ctr"/>
              <c:showLegendKey val="0"/>
              <c:showVal val="0"/>
              <c:showBubbleSize val="0"/>
              <c:showCatName val="1"/>
              <c:showSerName val="0"/>
              <c:showPercent val="0"/>
            </c:dLbl>
            <c:dLbl>
              <c:idx val="7"/>
              <c:tx>
                <c:rich>
                  <a:bodyPr vert="horz" rot="0" anchor="ctr"/>
                  <a:lstStyle/>
                  <a:p>
                    <a:pPr algn="ctr">
                      <a:defRPr/>
                    </a:pPr>
                    <a:r>
                      <a:rPr lang="en-US" cap="none" sz="1400" b="1" i="0" u="none" baseline="0">
                        <a:solidFill>
                          <a:srgbClr val="333333"/>
                        </a:solidFill>
                        <a:latin typeface="Calibri"/>
                        <a:ea typeface="Calibri"/>
                        <a:cs typeface="Calibri"/>
                      </a:rPr>
                      <a:t>8</a:t>
                    </a:r>
                  </a:p>
                </c:rich>
              </c:tx>
              <c:numFmt formatCode="General" sourceLinked="1"/>
              <c:dLblPos val="ctr"/>
              <c:showLegendKey val="0"/>
              <c:showVal val="0"/>
              <c:showBubbleSize val="0"/>
              <c:showCatName val="1"/>
              <c:showSerName val="0"/>
              <c:showPercent val="0"/>
            </c:dLbl>
            <c:dLbl>
              <c:idx val="8"/>
              <c:tx>
                <c:rich>
                  <a:bodyPr vert="horz" rot="0" anchor="ctr"/>
                  <a:lstStyle/>
                  <a:p>
                    <a:pPr algn="ctr">
                      <a:defRPr/>
                    </a:pPr>
                    <a:r>
                      <a:rPr lang="en-US" cap="none" sz="1400" b="1" i="0" u="none" baseline="0">
                        <a:solidFill>
                          <a:srgbClr val="333333"/>
                        </a:solidFill>
                        <a:latin typeface="Calibri"/>
                        <a:ea typeface="Calibri"/>
                        <a:cs typeface="Calibri"/>
                      </a:rPr>
                      <a:t>9</a:t>
                    </a:r>
                  </a:p>
                </c:rich>
              </c:tx>
              <c:numFmt formatCode="General" sourceLinked="1"/>
              <c:dLblPos val="ctr"/>
              <c:showLegendKey val="0"/>
              <c:showVal val="0"/>
              <c:showBubbleSize val="0"/>
              <c:showCatName val="1"/>
              <c:showSerName val="0"/>
              <c:showPercent val="0"/>
            </c:dLbl>
            <c:dLbl>
              <c:idx val="9"/>
              <c:tx>
                <c:rich>
                  <a:bodyPr vert="horz" rot="0" anchor="ctr"/>
                  <a:lstStyle/>
                  <a:p>
                    <a:pPr algn="ctr">
                      <a:defRPr/>
                    </a:pPr>
                    <a:r>
                      <a:rPr lang="en-US" cap="none" sz="1400" b="1" i="0" u="none" baseline="0">
                        <a:solidFill>
                          <a:srgbClr val="333333"/>
                        </a:solidFill>
                        <a:latin typeface="Calibri"/>
                        <a:ea typeface="Calibri"/>
                        <a:cs typeface="Calibri"/>
                      </a:rPr>
                      <a:t>10</a:t>
                    </a:r>
                  </a:p>
                </c:rich>
              </c:tx>
              <c:numFmt formatCode="General" sourceLinked="1"/>
              <c:dLblPos val="ctr"/>
              <c:showLegendKey val="0"/>
              <c:showVal val="0"/>
              <c:showBubbleSize val="0"/>
              <c:showCatName val="1"/>
              <c:showSerName val="0"/>
              <c:showPercent val="0"/>
            </c:dLbl>
            <c:dLbl>
              <c:idx val="10"/>
              <c:tx>
                <c:rich>
                  <a:bodyPr vert="horz" rot="0" anchor="ctr"/>
                  <a:lstStyle/>
                  <a:p>
                    <a:pPr algn="ctr">
                      <a:defRPr/>
                    </a:pPr>
                    <a:r>
                      <a:rPr lang="en-US" cap="none" sz="1400" b="1" i="0" u="none" baseline="0">
                        <a:solidFill>
                          <a:srgbClr val="333333"/>
                        </a:solidFill>
                        <a:latin typeface="Calibri"/>
                        <a:ea typeface="Calibri"/>
                        <a:cs typeface="Calibri"/>
                      </a:rPr>
                      <a:t>11</a:t>
                    </a:r>
                  </a:p>
                </c:rich>
              </c:tx>
              <c:numFmt formatCode="General" sourceLinked="1"/>
              <c:dLblPos val="ctr"/>
              <c:showLegendKey val="0"/>
              <c:showVal val="0"/>
              <c:showBubbleSize val="0"/>
              <c:showCatName val="1"/>
              <c:showSerName val="0"/>
              <c:showPercent val="0"/>
            </c:dLbl>
            <c:dLbl>
              <c:idx val="11"/>
              <c:tx>
                <c:rich>
                  <a:bodyPr vert="horz" rot="0" anchor="ctr"/>
                  <a:lstStyle/>
                  <a:p>
                    <a:pPr algn="ctr">
                      <a:defRPr/>
                    </a:pPr>
                    <a:r>
                      <a:rPr lang="en-US" cap="none" sz="1400" b="1" i="0" u="none" baseline="0">
                        <a:solidFill>
                          <a:srgbClr val="333333"/>
                        </a:solidFill>
                        <a:latin typeface="Calibri"/>
                        <a:ea typeface="Calibri"/>
                        <a:cs typeface="Calibri"/>
                      </a:rPr>
                      <a:t>12</a:t>
                    </a:r>
                  </a:p>
                </c:rich>
              </c:tx>
              <c:numFmt formatCode="General" sourceLinked="1"/>
              <c:dLblPos val="ctr"/>
              <c:showLegendKey val="0"/>
              <c:showVal val="0"/>
              <c:showBubbleSize val="0"/>
              <c:showCatName val="1"/>
              <c:showSerName val="0"/>
              <c:showPercent val="0"/>
            </c:dLbl>
            <c:dLbl>
              <c:idx val="12"/>
              <c:tx>
                <c:rich>
                  <a:bodyPr vert="horz" rot="0" anchor="ctr"/>
                  <a:lstStyle/>
                  <a:p>
                    <a:pPr algn="ctr">
                      <a:defRPr/>
                    </a:pPr>
                    <a:r>
                      <a:rPr lang="en-US" cap="none" sz="1400" b="1" i="0" u="none" baseline="0">
                        <a:solidFill>
                          <a:srgbClr val="333333"/>
                        </a:solidFill>
                        <a:latin typeface="Calibri"/>
                        <a:ea typeface="Calibri"/>
                        <a:cs typeface="Calibri"/>
                      </a:rPr>
                      <a:t>13</a:t>
                    </a:r>
                  </a:p>
                </c:rich>
              </c:tx>
              <c:numFmt formatCode="General" sourceLinked="1"/>
              <c:dLblPos val="ctr"/>
              <c:showLegendKey val="0"/>
              <c:showVal val="0"/>
              <c:showBubbleSize val="0"/>
              <c:showCatName val="1"/>
              <c:showSerName val="0"/>
              <c:showPercent val="0"/>
            </c:dLbl>
            <c:dLbl>
              <c:idx val="13"/>
              <c:tx>
                <c:rich>
                  <a:bodyPr vert="horz" rot="0" anchor="ctr"/>
                  <a:lstStyle/>
                  <a:p>
                    <a:pPr algn="ctr">
                      <a:defRPr/>
                    </a:pPr>
                    <a:r>
                      <a:rPr lang="en-US" cap="none" sz="1400" b="1" i="0" u="none" baseline="0">
                        <a:solidFill>
                          <a:srgbClr val="333333"/>
                        </a:solidFill>
                        <a:latin typeface="Calibri"/>
                        <a:ea typeface="Calibri"/>
                        <a:cs typeface="Calibri"/>
                      </a:rPr>
                      <a:t>14</a:t>
                    </a:r>
                  </a:p>
                </c:rich>
              </c:tx>
              <c:numFmt formatCode="General" sourceLinked="1"/>
              <c:dLblPos val="ctr"/>
              <c:showLegendKey val="0"/>
              <c:showVal val="0"/>
              <c:showBubbleSize val="0"/>
              <c:showCatName val="1"/>
              <c:showSerName val="0"/>
              <c:showPercent val="0"/>
            </c:dLbl>
            <c:dLbl>
              <c:idx val="14"/>
              <c:tx>
                <c:rich>
                  <a:bodyPr vert="horz" rot="0" anchor="ctr"/>
                  <a:lstStyle/>
                  <a:p>
                    <a:pPr algn="ctr">
                      <a:defRPr/>
                    </a:pPr>
                    <a:r>
                      <a:rPr lang="en-US" cap="none" sz="1400" b="1" i="0" u="none" baseline="0">
                        <a:solidFill>
                          <a:srgbClr val="333333"/>
                        </a:solidFill>
                        <a:latin typeface="Calibri"/>
                        <a:ea typeface="Calibri"/>
                        <a:cs typeface="Calibri"/>
                      </a:rPr>
                      <a:t>15</a:t>
                    </a:r>
                  </a:p>
                </c:rich>
              </c:tx>
              <c:numFmt formatCode="General" sourceLinked="1"/>
              <c:dLblPos val="ctr"/>
              <c:showLegendKey val="0"/>
              <c:showVal val="0"/>
              <c:showBubbleSize val="0"/>
              <c:showCatName val="1"/>
              <c:showSerName val="0"/>
              <c:showPercent val="0"/>
            </c:dLbl>
            <c:dLbl>
              <c:idx val="15"/>
              <c:tx>
                <c:rich>
                  <a:bodyPr vert="horz" rot="0" anchor="ctr"/>
                  <a:lstStyle/>
                  <a:p>
                    <a:pPr algn="ctr">
                      <a:defRPr/>
                    </a:pPr>
                    <a:r>
                      <a:rPr lang="en-US" cap="none" sz="1400" b="1" i="0" u="none" baseline="0">
                        <a:solidFill>
                          <a:srgbClr val="333333"/>
                        </a:solidFill>
                        <a:latin typeface="Calibri"/>
                        <a:ea typeface="Calibri"/>
                        <a:cs typeface="Calibri"/>
                      </a:rPr>
                      <a:t>16</a:t>
                    </a:r>
                  </a:p>
                </c:rich>
              </c:tx>
              <c:numFmt formatCode="General" sourceLinked="1"/>
              <c:dLblPos val="ctr"/>
              <c:showLegendKey val="0"/>
              <c:showVal val="0"/>
              <c:showBubbleSize val="0"/>
              <c:showCatName val="1"/>
              <c:showSerName val="0"/>
              <c:showPercent val="0"/>
            </c:dLbl>
            <c:dLbl>
              <c:idx val="16"/>
              <c:tx>
                <c:rich>
                  <a:bodyPr vert="horz" rot="0" anchor="ctr"/>
                  <a:lstStyle/>
                  <a:p>
                    <a:pPr algn="ctr">
                      <a:defRPr/>
                    </a:pPr>
                    <a:r>
                      <a:rPr lang="en-US" cap="none" sz="1400" b="1" i="0" u="none" baseline="0">
                        <a:solidFill>
                          <a:srgbClr val="333333"/>
                        </a:solidFill>
                        <a:latin typeface="Calibri"/>
                        <a:ea typeface="Calibri"/>
                        <a:cs typeface="Calibri"/>
                      </a:rPr>
                      <a:t>17</a:t>
                    </a:r>
                  </a:p>
                </c:rich>
              </c:tx>
              <c:numFmt formatCode="General" sourceLinked="1"/>
              <c:dLblPos val="ctr"/>
              <c:showLegendKey val="0"/>
              <c:showVal val="0"/>
              <c:showBubbleSize val="0"/>
              <c:showCatName val="1"/>
              <c:showSerName val="0"/>
              <c:showPercent val="0"/>
            </c:dLbl>
            <c:dLbl>
              <c:idx val="17"/>
              <c:tx>
                <c:rich>
                  <a:bodyPr vert="horz" rot="0" anchor="ctr"/>
                  <a:lstStyle/>
                  <a:p>
                    <a:pPr algn="ctr">
                      <a:defRPr/>
                    </a:pPr>
                    <a:r>
                      <a:rPr lang="en-US" cap="none" sz="1400" b="1" i="0" u="none" baseline="0">
                        <a:solidFill>
                          <a:srgbClr val="333333"/>
                        </a:solidFill>
                        <a:latin typeface="Calibri"/>
                        <a:ea typeface="Calibri"/>
                        <a:cs typeface="Calibri"/>
                      </a:rPr>
                      <a:t>18</a:t>
                    </a:r>
                  </a:p>
                </c:rich>
              </c:tx>
              <c:numFmt formatCode="General" sourceLinked="1"/>
              <c:dLblPos val="ctr"/>
              <c:showLegendKey val="0"/>
              <c:showVal val="0"/>
              <c:showBubbleSize val="0"/>
              <c:showCatName val="1"/>
              <c:showSerName val="0"/>
              <c:showPercent val="0"/>
            </c:dLbl>
            <c:dLbl>
              <c:idx val="18"/>
              <c:tx>
                <c:rich>
                  <a:bodyPr vert="horz" rot="0" anchor="ctr"/>
                  <a:lstStyle/>
                  <a:p>
                    <a:pPr algn="ctr">
                      <a:defRPr/>
                    </a:pPr>
                    <a:r>
                      <a:rPr lang="en-US" cap="none" sz="1400" b="1" i="0" u="none" baseline="0">
                        <a:solidFill>
                          <a:srgbClr val="333333"/>
                        </a:solidFill>
                        <a:latin typeface="Calibri"/>
                        <a:ea typeface="Calibri"/>
                        <a:cs typeface="Calibri"/>
                      </a:rPr>
                      <a:t>19</a:t>
                    </a:r>
                  </a:p>
                </c:rich>
              </c:tx>
              <c:numFmt formatCode="General" sourceLinked="1"/>
              <c:dLblPos val="ctr"/>
              <c:showLegendKey val="0"/>
              <c:showVal val="0"/>
              <c:showBubbleSize val="0"/>
              <c:showCatName val="1"/>
              <c:showSerName val="0"/>
              <c:showPercent val="0"/>
            </c:dLbl>
            <c:dLbl>
              <c:idx val="19"/>
              <c:tx>
                <c:rich>
                  <a:bodyPr vert="horz" rot="0" anchor="ctr"/>
                  <a:lstStyle/>
                  <a:p>
                    <a:pPr algn="ctr">
                      <a:defRPr/>
                    </a:pPr>
                    <a:r>
                      <a:rPr lang="en-US" cap="none" sz="1400" b="1" i="0" u="none" baseline="0">
                        <a:solidFill>
                          <a:srgbClr val="333333"/>
                        </a:solidFill>
                        <a:latin typeface="Calibri"/>
                        <a:ea typeface="Calibri"/>
                        <a:cs typeface="Calibri"/>
                      </a:rPr>
                      <a:t>20</a:t>
                    </a:r>
                  </a:p>
                </c:rich>
              </c:tx>
              <c:numFmt formatCode="General" sourceLinked="1"/>
              <c:dLblPos val="ctr"/>
              <c:showLegendKey val="0"/>
              <c:showVal val="0"/>
              <c:showBubbleSize val="0"/>
              <c:showCatName val="1"/>
              <c:showSerName val="0"/>
              <c:showPercent val="0"/>
            </c:dLbl>
            <c:dLbl>
              <c:idx val="20"/>
              <c:tx>
                <c:rich>
                  <a:bodyPr vert="horz" rot="0" anchor="ctr"/>
                  <a:lstStyle/>
                  <a:p>
                    <a:pPr algn="ctr">
                      <a:defRPr/>
                    </a:pPr>
                    <a:r>
                      <a:rPr lang="en-US" cap="none" sz="1400" b="1" i="0" u="none" baseline="0">
                        <a:solidFill>
                          <a:srgbClr val="333333"/>
                        </a:solidFill>
                        <a:latin typeface="Calibri"/>
                        <a:ea typeface="Calibri"/>
                        <a:cs typeface="Calibri"/>
                      </a:rPr>
                      <a:t>21</a:t>
                    </a:r>
                  </a:p>
                </c:rich>
              </c:tx>
              <c:numFmt formatCode="General" sourceLinked="1"/>
              <c:dLblPos val="ctr"/>
              <c:showLegendKey val="0"/>
              <c:showVal val="0"/>
              <c:showBubbleSize val="0"/>
              <c:showCatName val="1"/>
              <c:showSerName val="0"/>
              <c:showPercent val="0"/>
            </c:dLbl>
            <c:dLbl>
              <c:idx val="21"/>
              <c:tx>
                <c:rich>
                  <a:bodyPr vert="horz" rot="0" anchor="ctr"/>
                  <a:lstStyle/>
                  <a:p>
                    <a:pPr algn="ctr">
                      <a:defRPr/>
                    </a:pPr>
                    <a:r>
                      <a:rPr lang="en-US" cap="none" sz="1400" b="1" i="0" u="none" baseline="0">
                        <a:solidFill>
                          <a:srgbClr val="333333"/>
                        </a:solidFill>
                        <a:latin typeface="Calibri"/>
                        <a:ea typeface="Calibri"/>
                        <a:cs typeface="Calibri"/>
                      </a:rPr>
                      <a:t>22</a:t>
                    </a:r>
                  </a:p>
                </c:rich>
              </c:tx>
              <c:numFmt formatCode="General" sourceLinked="1"/>
              <c:dLblPos val="ctr"/>
              <c:showLegendKey val="0"/>
              <c:showVal val="0"/>
              <c:showBubbleSize val="0"/>
              <c:showCatName val="1"/>
              <c:showSerName val="0"/>
              <c:showPercent val="0"/>
            </c:dLbl>
            <c:dLbl>
              <c:idx val="22"/>
              <c:tx>
                <c:rich>
                  <a:bodyPr vert="horz" rot="0" anchor="ctr"/>
                  <a:lstStyle/>
                  <a:p>
                    <a:pPr algn="ctr">
                      <a:defRPr/>
                    </a:pPr>
                    <a:r>
                      <a:rPr lang="en-US" cap="none" sz="1400" b="1" i="0" u="none" baseline="0">
                        <a:solidFill>
                          <a:srgbClr val="000000"/>
                        </a:solidFill>
                        <a:latin typeface="Calibri"/>
                        <a:ea typeface="Calibri"/>
                        <a:cs typeface="Calibri"/>
                      </a:rPr>
                      <a:t>23</a:t>
                    </a:r>
                  </a:p>
                </c:rich>
              </c:tx>
              <c:numFmt formatCode="General" sourceLinked="1"/>
              <c:dLblPos val="ctr"/>
              <c:showLegendKey val="0"/>
              <c:showVal val="0"/>
              <c:showBubbleSize val="0"/>
              <c:showCatName val="1"/>
              <c:showSerName val="0"/>
              <c:showPercent val="0"/>
            </c:dLbl>
            <c:dLbl>
              <c:idx val="23"/>
              <c:tx>
                <c:rich>
                  <a:bodyPr vert="horz" rot="0" anchor="ctr"/>
                  <a:lstStyle/>
                  <a:p>
                    <a:pPr algn="ctr">
                      <a:defRPr/>
                    </a:pPr>
                    <a:r>
                      <a:rPr lang="en-US" cap="none" sz="1400" b="1" i="0" u="none" baseline="0">
                        <a:solidFill>
                          <a:srgbClr val="000000"/>
                        </a:solidFill>
                        <a:latin typeface="Calibri"/>
                        <a:ea typeface="Calibri"/>
                        <a:cs typeface="Calibri"/>
                      </a:rPr>
                      <a:t>24</a:t>
                    </a:r>
                  </a:p>
                </c:rich>
              </c:tx>
              <c:numFmt formatCode="General" sourceLinked="1"/>
              <c:dLblPos val="ctr"/>
              <c:showLegendKey val="0"/>
              <c:showVal val="0"/>
              <c:showBubbleSize val="0"/>
              <c:showCatName val="1"/>
              <c:showSerName val="0"/>
              <c:showPercent val="0"/>
            </c:dLbl>
            <c:dLbl>
              <c:idx val="24"/>
              <c:tx>
                <c:rich>
                  <a:bodyPr vert="horz" rot="0" anchor="ctr"/>
                  <a:lstStyle/>
                  <a:p>
                    <a:pPr algn="l">
                      <a:defRPr/>
                    </a:pPr>
                    <a:r>
                      <a:rPr lang="en-US" cap="none" sz="1800" b="0" i="0" u="none" baseline="0">
                        <a:solidFill>
                          <a:srgbClr val="000000"/>
                        </a:solidFill>
                        <a:latin typeface="Calibri"/>
                        <a:ea typeface="Calibri"/>
                        <a:cs typeface="Calibri"/>
                      </a:rPr>
                      <a:t>25</a:t>
                    </a:r>
                  </a:p>
                </c:rich>
              </c:tx>
              <c:numFmt formatCode="General" sourceLinked="1"/>
              <c:dLblPos val="ctr"/>
              <c:showLegendKey val="0"/>
              <c:showVal val="0"/>
              <c:showBubbleSize val="0"/>
              <c:showCatName val="1"/>
              <c:showSerName val="0"/>
              <c:showPercent val="0"/>
            </c:dLbl>
            <c:dLbl>
              <c:idx val="25"/>
              <c:tx>
                <c:rich>
                  <a:bodyPr vert="horz" rot="0" anchor="ctr"/>
                  <a:lstStyle/>
                  <a:p>
                    <a:pPr algn="ctr">
                      <a:defRPr/>
                    </a:pPr>
                    <a:r>
                      <a:rPr lang="en-US" cap="none" sz="1400" b="1" i="0" u="none" baseline="0">
                        <a:solidFill>
                          <a:srgbClr val="000000"/>
                        </a:solidFill>
                        <a:latin typeface="Calibri"/>
                        <a:ea typeface="Calibri"/>
                        <a:cs typeface="Calibri"/>
                      </a:rPr>
                      <a:t>26</a:t>
                    </a:r>
                  </a:p>
                </c:rich>
              </c:tx>
              <c:numFmt formatCode="General" sourceLinked="1"/>
              <c:dLblPos val="ctr"/>
              <c:showLegendKey val="0"/>
              <c:showVal val="0"/>
              <c:showBubbleSize val="0"/>
              <c:showCatName val="1"/>
              <c:showSerName val="0"/>
              <c:showPercent val="0"/>
            </c:dLbl>
            <c:dLbl>
              <c:idx val="26"/>
              <c:tx>
                <c:rich>
                  <a:bodyPr vert="horz" rot="0" anchor="ctr"/>
                  <a:lstStyle/>
                  <a:p>
                    <a:pPr algn="l">
                      <a:defRPr/>
                    </a:pPr>
                    <a:r>
                      <a:rPr lang="en-US" cap="none" sz="1800" b="0" i="0" u="none" baseline="0">
                        <a:solidFill>
                          <a:srgbClr val="000000"/>
                        </a:solidFill>
                        <a:latin typeface="Calibri"/>
                        <a:ea typeface="Calibri"/>
                        <a:cs typeface="Calibri"/>
                      </a:rPr>
                      <a:t>27</a:t>
                    </a:r>
                  </a:p>
                </c:rich>
              </c:tx>
              <c:numFmt formatCode="General" sourceLinked="1"/>
              <c:dLblPos val="ctr"/>
              <c:showLegendKey val="0"/>
              <c:showVal val="0"/>
              <c:showBubbleSize val="0"/>
              <c:showCatName val="1"/>
              <c:showSerName val="0"/>
              <c:showPercent val="0"/>
            </c:dLbl>
            <c:dLbl>
              <c:idx val="27"/>
              <c:tx>
                <c:rich>
                  <a:bodyPr vert="horz" rot="0" anchor="ctr"/>
                  <a:lstStyle/>
                  <a:p>
                    <a:pPr algn="l">
                      <a:defRPr/>
                    </a:pPr>
                    <a:r>
                      <a:rPr lang="en-US" cap="none" sz="1800" b="0" i="0" u="none" baseline="0">
                        <a:solidFill>
                          <a:srgbClr val="000000"/>
                        </a:solidFill>
                        <a:latin typeface="Calibri"/>
                        <a:ea typeface="Calibri"/>
                        <a:cs typeface="Calibri"/>
                      </a:rPr>
                      <a:t>28</a:t>
                    </a:r>
                  </a:p>
                </c:rich>
              </c:tx>
              <c:numFmt formatCode="General" sourceLinked="1"/>
              <c:dLblPos val="ctr"/>
              <c:showLegendKey val="0"/>
              <c:showVal val="0"/>
              <c:showBubbleSize val="0"/>
              <c:showCatName val="1"/>
              <c:showSerName val="0"/>
              <c:showPercent val="0"/>
            </c:dLbl>
            <c:dLbl>
              <c:idx val="28"/>
              <c:tx>
                <c:rich>
                  <a:bodyPr vert="horz" rot="0" anchor="ctr"/>
                  <a:lstStyle/>
                  <a:p>
                    <a:pPr algn="l">
                      <a:defRPr/>
                    </a:pPr>
                    <a:r>
                      <a:rPr lang="en-US" cap="none" sz="1800" b="0" i="0" u="none" baseline="0">
                        <a:solidFill>
                          <a:srgbClr val="000000"/>
                        </a:solidFill>
                        <a:latin typeface="Calibri"/>
                        <a:ea typeface="Calibri"/>
                        <a:cs typeface="Calibri"/>
                      </a:rPr>
                      <a:t>29</a:t>
                    </a:r>
                  </a:p>
                </c:rich>
              </c:tx>
              <c:numFmt formatCode="General" sourceLinked="1"/>
              <c:dLblPos val="ctr"/>
              <c:showLegendKey val="0"/>
              <c:showVal val="0"/>
              <c:showBubbleSize val="0"/>
              <c:showCatName val="1"/>
              <c:showSerName val="0"/>
              <c:showPercent val="0"/>
            </c:dLbl>
            <c:dLbl>
              <c:idx val="29"/>
              <c:tx>
                <c:rich>
                  <a:bodyPr vert="horz" rot="0" anchor="ctr"/>
                  <a:lstStyle/>
                  <a:p>
                    <a:pPr algn="l">
                      <a:defRPr/>
                    </a:pPr>
                    <a:r>
                      <a:rPr lang="en-US" cap="none" sz="1800" b="0" i="0" u="none" baseline="0">
                        <a:solidFill>
                          <a:srgbClr val="000000"/>
                        </a:solidFill>
                        <a:latin typeface="Calibri"/>
                        <a:ea typeface="Calibri"/>
                        <a:cs typeface="Calibri"/>
                      </a:rPr>
                      <a:t>30</a:t>
                    </a:r>
                  </a:p>
                </c:rich>
              </c:tx>
              <c:numFmt formatCode="General" sourceLinked="1"/>
              <c:dLblPos val="ctr"/>
              <c:showLegendKey val="0"/>
              <c:showVal val="0"/>
              <c:showBubbleSize val="0"/>
              <c:showCatName val="1"/>
              <c:showSerName val="0"/>
              <c:showPercent val="0"/>
            </c:dLbl>
            <c:dLbl>
              <c:idx val="30"/>
              <c:tx>
                <c:rich>
                  <a:bodyPr vert="horz" rot="0" anchor="ctr"/>
                  <a:lstStyle/>
                  <a:p>
                    <a:pPr algn="l">
                      <a:defRPr/>
                    </a:pPr>
                    <a:r>
                      <a:rPr lang="en-US" cap="none" sz="1800" b="0" i="0" u="none" baseline="0">
                        <a:solidFill>
                          <a:srgbClr val="000000"/>
                        </a:solidFill>
                        <a:latin typeface="Calibri"/>
                        <a:ea typeface="Calibri"/>
                        <a:cs typeface="Calibri"/>
                      </a:rPr>
                      <a:t>31</a:t>
                    </a:r>
                  </a:p>
                </c:rich>
              </c:tx>
              <c:numFmt formatCode="General" sourceLinked="1"/>
              <c:dLblPos val="ctr"/>
              <c:showLegendKey val="0"/>
              <c:showVal val="0"/>
              <c:showBubbleSize val="0"/>
              <c:showCatName val="1"/>
              <c:showSerName val="0"/>
              <c:showPercent val="0"/>
            </c:dLbl>
            <c:dLbl>
              <c:idx val="31"/>
              <c:tx>
                <c:rich>
                  <a:bodyPr vert="horz" rot="0" anchor="ctr"/>
                  <a:lstStyle/>
                  <a:p>
                    <a:pPr algn="l">
                      <a:defRPr/>
                    </a:pPr>
                    <a:r>
                      <a:rPr lang="en-US" cap="none" sz="1800" b="0" i="0" u="none" baseline="0">
                        <a:solidFill>
                          <a:srgbClr val="000000"/>
                        </a:solidFill>
                        <a:latin typeface="Calibri"/>
                        <a:ea typeface="Calibri"/>
                        <a:cs typeface="Calibri"/>
                      </a:rPr>
                      <a:t>32</a:t>
                    </a:r>
                  </a:p>
                </c:rich>
              </c:tx>
              <c:numFmt formatCode="General" sourceLinked="1"/>
              <c:dLblPos val="ctr"/>
              <c:showLegendKey val="0"/>
              <c:showVal val="0"/>
              <c:showBubbleSize val="0"/>
              <c:showCatName val="1"/>
              <c:showSerName val="0"/>
              <c:showPercent val="0"/>
            </c:dLbl>
            <c:dLbl>
              <c:idx val="32"/>
              <c:tx>
                <c:rich>
                  <a:bodyPr vert="horz" rot="0" anchor="ctr"/>
                  <a:lstStyle/>
                  <a:p>
                    <a:pPr algn="l">
                      <a:defRPr/>
                    </a:pPr>
                    <a:r>
                      <a:rPr lang="en-US" cap="none" sz="1800" b="0" i="0" u="none" baseline="0">
                        <a:solidFill>
                          <a:srgbClr val="000000"/>
                        </a:solidFill>
                        <a:latin typeface="Calibri"/>
                        <a:ea typeface="Calibri"/>
                        <a:cs typeface="Calibri"/>
                      </a:rPr>
                      <a:t>33</a:t>
                    </a:r>
                  </a:p>
                </c:rich>
              </c:tx>
              <c:numFmt formatCode="General" sourceLinked="1"/>
              <c:dLblPos val="ctr"/>
              <c:showLegendKey val="0"/>
              <c:showVal val="0"/>
              <c:showBubbleSize val="0"/>
              <c:showCatName val="1"/>
              <c:showSerName val="0"/>
              <c:showPercent val="0"/>
            </c:dLbl>
            <c:dLbl>
              <c:idx val="33"/>
              <c:tx>
                <c:rich>
                  <a:bodyPr vert="horz" rot="0" anchor="ctr"/>
                  <a:lstStyle/>
                  <a:p>
                    <a:pPr algn="l">
                      <a:defRPr/>
                    </a:pPr>
                    <a:r>
                      <a:rPr lang="en-US" cap="none" sz="1800" b="0" i="0" u="none" baseline="0">
                        <a:solidFill>
                          <a:srgbClr val="000000"/>
                        </a:solidFill>
                        <a:latin typeface="Calibri"/>
                        <a:ea typeface="Calibri"/>
                        <a:cs typeface="Calibri"/>
                      </a:rPr>
                      <a:t>34</a:t>
                    </a:r>
                  </a:p>
                </c:rich>
              </c:tx>
              <c:numFmt formatCode="General" sourceLinked="1"/>
              <c:dLblPos val="ctr"/>
              <c:showLegendKey val="0"/>
              <c:showVal val="0"/>
              <c:showBubbleSize val="0"/>
              <c:showCatName val="1"/>
              <c:showSerName val="0"/>
              <c:showPercent val="0"/>
            </c:dLbl>
            <c:dLbl>
              <c:idx val="34"/>
              <c:tx>
                <c:rich>
                  <a:bodyPr vert="horz" rot="0" anchor="ctr"/>
                  <a:lstStyle/>
                  <a:p>
                    <a:pPr algn="l">
                      <a:defRPr/>
                    </a:pPr>
                    <a:r>
                      <a:rPr lang="en-US" cap="none" sz="1800" b="0" i="0" u="none" baseline="0">
                        <a:solidFill>
                          <a:srgbClr val="000000"/>
                        </a:solidFill>
                        <a:latin typeface="Calibri"/>
                        <a:ea typeface="Calibri"/>
                        <a:cs typeface="Calibri"/>
                      </a:rPr>
                      <a:t>35</a:t>
                    </a:r>
                  </a:p>
                </c:rich>
              </c:tx>
              <c:numFmt formatCode="General" sourceLinked="1"/>
              <c:dLblPos val="ctr"/>
              <c:showLegendKey val="0"/>
              <c:showVal val="0"/>
              <c:showBubbleSize val="0"/>
              <c:showCatName val="1"/>
              <c:showSerName val="0"/>
              <c:showPercent val="0"/>
            </c:dLbl>
            <c:dLbl>
              <c:idx val="35"/>
              <c:tx>
                <c:rich>
                  <a:bodyPr vert="horz" rot="0" anchor="ctr"/>
                  <a:lstStyle/>
                  <a:p>
                    <a:pPr algn="l">
                      <a:defRPr/>
                    </a:pPr>
                    <a:r>
                      <a:rPr lang="en-US" cap="none" sz="1800" b="0" i="0" u="none" baseline="0">
                        <a:solidFill>
                          <a:srgbClr val="000000"/>
                        </a:solidFill>
                        <a:latin typeface="Calibri"/>
                        <a:ea typeface="Calibri"/>
                        <a:cs typeface="Calibri"/>
                      </a:rPr>
                      <a:t>36</a:t>
                    </a:r>
                  </a:p>
                </c:rich>
              </c:tx>
              <c:numFmt formatCode="General" sourceLinked="1"/>
              <c:dLblPos val="ctr"/>
              <c:showLegendKey val="0"/>
              <c:showVal val="0"/>
              <c:showBubbleSize val="0"/>
              <c:showCatName val="1"/>
              <c:showSerName val="0"/>
              <c:showPercent val="0"/>
            </c:dLbl>
            <c:dLbl>
              <c:idx val="36"/>
              <c:tx>
                <c:rich>
                  <a:bodyPr vert="horz" rot="0" anchor="ctr"/>
                  <a:lstStyle/>
                  <a:p>
                    <a:pPr algn="l">
                      <a:defRPr/>
                    </a:pPr>
                    <a:r>
                      <a:rPr lang="en-US" cap="none" sz="1800" b="0" i="0" u="none" baseline="0">
                        <a:solidFill>
                          <a:srgbClr val="000000"/>
                        </a:solidFill>
                        <a:latin typeface="Calibri"/>
                        <a:ea typeface="Calibri"/>
                        <a:cs typeface="Calibri"/>
                      </a:rPr>
                      <a:t>37</a:t>
                    </a:r>
                  </a:p>
                </c:rich>
              </c:tx>
              <c:numFmt formatCode="General" sourceLinked="1"/>
              <c:dLblPos val="ctr"/>
              <c:showLegendKey val="0"/>
              <c:showVal val="0"/>
              <c:showBubbleSize val="0"/>
              <c:showCatName val="1"/>
              <c:showSerName val="0"/>
              <c:showPercent val="0"/>
            </c:dLbl>
            <c:dLbl>
              <c:idx val="37"/>
              <c:tx>
                <c:rich>
                  <a:bodyPr vert="horz" rot="0" anchor="ctr"/>
                  <a:lstStyle/>
                  <a:p>
                    <a:pPr algn="l">
                      <a:defRPr/>
                    </a:pPr>
                    <a:r>
                      <a:rPr lang="en-US" cap="none" sz="1800" b="0" i="0" u="none" baseline="0">
                        <a:solidFill>
                          <a:srgbClr val="000000"/>
                        </a:solidFill>
                        <a:latin typeface="Calibri"/>
                        <a:ea typeface="Calibri"/>
                        <a:cs typeface="Calibri"/>
                      </a:rPr>
                      <a:t>38</a:t>
                    </a:r>
                  </a:p>
                </c:rich>
              </c:tx>
              <c:numFmt formatCode="General" sourceLinked="1"/>
              <c:dLblPos val="ctr"/>
              <c:showLegendKey val="0"/>
              <c:showVal val="0"/>
              <c:showBubbleSize val="0"/>
              <c:showCatName val="1"/>
              <c:showSerName val="0"/>
              <c:showPercent val="0"/>
            </c:dLbl>
            <c:dLbl>
              <c:idx val="38"/>
              <c:tx>
                <c:rich>
                  <a:bodyPr vert="horz" rot="0" anchor="ctr"/>
                  <a:lstStyle/>
                  <a:p>
                    <a:pPr algn="l">
                      <a:defRPr/>
                    </a:pPr>
                    <a:r>
                      <a:rPr lang="en-US" cap="none" sz="1800" b="0" i="0" u="none" baseline="0">
                        <a:solidFill>
                          <a:srgbClr val="000000"/>
                        </a:solidFill>
                        <a:latin typeface="Calibri"/>
                        <a:ea typeface="Calibri"/>
                        <a:cs typeface="Calibri"/>
                      </a:rPr>
                      <a:t>39</a:t>
                    </a:r>
                  </a:p>
                </c:rich>
              </c:tx>
              <c:numFmt formatCode="General" sourceLinked="1"/>
              <c:dLblPos val="ctr"/>
              <c:showLegendKey val="0"/>
              <c:showVal val="0"/>
              <c:showBubbleSize val="0"/>
              <c:showCatName val="1"/>
              <c:showSerName val="0"/>
              <c:showPercent val="0"/>
            </c:dLbl>
            <c:dLbl>
              <c:idx val="39"/>
              <c:tx>
                <c:rich>
                  <a:bodyPr vert="horz" rot="0" anchor="ctr"/>
                  <a:lstStyle/>
                  <a:p>
                    <a:pPr algn="l">
                      <a:defRPr/>
                    </a:pPr>
                    <a:r>
                      <a:rPr lang="en-US" cap="none" sz="1800" b="0" i="0" u="none" baseline="0">
                        <a:solidFill>
                          <a:srgbClr val="000000"/>
                        </a:solidFill>
                        <a:latin typeface="Calibri"/>
                        <a:ea typeface="Calibri"/>
                        <a:cs typeface="Calibri"/>
                      </a:rPr>
                      <a:t>40</a:t>
                    </a:r>
                  </a:p>
                </c:rich>
              </c:tx>
              <c:numFmt formatCode="General" sourceLinked="1"/>
              <c:dLblPos val="ctr"/>
              <c:showLegendKey val="0"/>
              <c:showVal val="0"/>
              <c:showBubbleSize val="0"/>
              <c:showCatName val="1"/>
              <c:showSerName val="0"/>
              <c:showPercent val="0"/>
            </c:dLbl>
            <c:dLbl>
              <c:idx val="40"/>
              <c:tx>
                <c:rich>
                  <a:bodyPr vert="horz" rot="0" anchor="ctr"/>
                  <a:lstStyle/>
                  <a:p>
                    <a:pPr algn="l">
                      <a:defRPr/>
                    </a:pPr>
                    <a:r>
                      <a:rPr lang="en-US" cap="none" sz="1800" b="0" i="0" u="none" baseline="0">
                        <a:solidFill>
                          <a:srgbClr val="000000"/>
                        </a:solidFill>
                        <a:latin typeface="Calibri"/>
                        <a:ea typeface="Calibri"/>
                        <a:cs typeface="Calibri"/>
                      </a:rPr>
                      <a:t>41</a:t>
                    </a:r>
                  </a:p>
                </c:rich>
              </c:tx>
              <c:numFmt formatCode="General" sourceLinked="1"/>
              <c:dLblPos val="ctr"/>
              <c:showLegendKey val="0"/>
              <c:showVal val="0"/>
              <c:showBubbleSize val="0"/>
              <c:showCatName val="1"/>
              <c:showSerName val="0"/>
              <c:showPercent val="0"/>
            </c:dLbl>
            <c:dLbl>
              <c:idx val="41"/>
              <c:tx>
                <c:rich>
                  <a:bodyPr vert="horz" rot="0" anchor="ctr"/>
                  <a:lstStyle/>
                  <a:p>
                    <a:pPr algn="l">
                      <a:defRPr/>
                    </a:pPr>
                    <a:r>
                      <a:rPr lang="en-US" cap="none" sz="1800" b="0" i="0" u="none" baseline="0">
                        <a:solidFill>
                          <a:srgbClr val="000000"/>
                        </a:solidFill>
                        <a:latin typeface="Calibri"/>
                        <a:ea typeface="Calibri"/>
                        <a:cs typeface="Calibri"/>
                      </a:rPr>
                      <a:t>42</a:t>
                    </a:r>
                  </a:p>
                </c:rich>
              </c:tx>
              <c:numFmt formatCode="General" sourceLinked="1"/>
              <c:dLblPos val="ctr"/>
              <c:showLegendKey val="0"/>
              <c:showVal val="0"/>
              <c:showBubbleSize val="0"/>
              <c:showCatName val="1"/>
              <c:showSerName val="0"/>
              <c:showPercent val="0"/>
            </c:dLbl>
            <c:dLbl>
              <c:idx val="42"/>
              <c:tx>
                <c:rich>
                  <a:bodyPr vert="horz" rot="0" anchor="ctr"/>
                  <a:lstStyle/>
                  <a:p>
                    <a:pPr algn="l">
                      <a:defRPr/>
                    </a:pPr>
                    <a:r>
                      <a:rPr lang="en-US" cap="none" sz="1800" b="0" i="0" u="none" baseline="0">
                        <a:solidFill>
                          <a:srgbClr val="000000"/>
                        </a:solidFill>
                        <a:latin typeface="Calibri"/>
                        <a:ea typeface="Calibri"/>
                        <a:cs typeface="Calibri"/>
                      </a:rPr>
                      <a:t>43</a:t>
                    </a:r>
                  </a:p>
                </c:rich>
              </c:tx>
              <c:numFmt formatCode="General" sourceLinked="1"/>
              <c:dLblPos val="ctr"/>
              <c:showLegendKey val="0"/>
              <c:showVal val="0"/>
              <c:showBubbleSize val="0"/>
              <c:showCatName val="1"/>
              <c:showSerName val="0"/>
              <c:showPercent val="0"/>
            </c:dLbl>
            <c:dLbl>
              <c:idx val="43"/>
              <c:tx>
                <c:rich>
                  <a:bodyPr vert="horz" rot="0" anchor="ctr"/>
                  <a:lstStyle/>
                  <a:p>
                    <a:pPr algn="l">
                      <a:defRPr/>
                    </a:pPr>
                    <a:r>
                      <a:rPr lang="en-US" cap="none" sz="1800" b="0" i="0" u="none" baseline="0">
                        <a:solidFill>
                          <a:srgbClr val="000000"/>
                        </a:solidFill>
                        <a:latin typeface="Calibri"/>
                        <a:ea typeface="Calibri"/>
                        <a:cs typeface="Calibri"/>
                      </a:rPr>
                      <a:t>44</a:t>
                    </a:r>
                  </a:p>
                </c:rich>
              </c:tx>
              <c:numFmt formatCode="General" sourceLinked="1"/>
              <c:dLblPos val="ctr"/>
              <c:showLegendKey val="0"/>
              <c:showVal val="0"/>
              <c:showBubbleSize val="0"/>
              <c:showCatName val="1"/>
              <c:showSerName val="0"/>
              <c:showPercent val="0"/>
            </c:dLbl>
            <c:dLbl>
              <c:idx val="44"/>
              <c:tx>
                <c:rich>
                  <a:bodyPr vert="horz" rot="0" anchor="ctr"/>
                  <a:lstStyle/>
                  <a:p>
                    <a:pPr algn="l">
                      <a:defRPr/>
                    </a:pPr>
                    <a:r>
                      <a:rPr lang="en-US" cap="none" sz="1800" b="0" i="0" u="none" baseline="0">
                        <a:solidFill>
                          <a:srgbClr val="000000"/>
                        </a:solidFill>
                        <a:latin typeface="Calibri"/>
                        <a:ea typeface="Calibri"/>
                        <a:cs typeface="Calibri"/>
                      </a:rPr>
                      <a:t>45</a:t>
                    </a:r>
                  </a:p>
                </c:rich>
              </c:tx>
              <c:numFmt formatCode="General" sourceLinked="1"/>
              <c:dLblPos val="ctr"/>
              <c:showLegendKey val="0"/>
              <c:showVal val="0"/>
              <c:showBubbleSize val="0"/>
              <c:showCatName val="1"/>
              <c:showSerName val="0"/>
              <c:showPercent val="0"/>
            </c:dLbl>
            <c:dLbl>
              <c:idx val="45"/>
              <c:tx>
                <c:rich>
                  <a:bodyPr vert="horz" rot="0" anchor="ctr"/>
                  <a:lstStyle/>
                  <a:p>
                    <a:pPr algn="l">
                      <a:defRPr/>
                    </a:pPr>
                    <a:r>
                      <a:rPr lang="en-US" cap="none" sz="1800" b="0" i="0" u="none" baseline="0">
                        <a:solidFill>
                          <a:srgbClr val="000000"/>
                        </a:solidFill>
                        <a:latin typeface="Calibri"/>
                        <a:ea typeface="Calibri"/>
                        <a:cs typeface="Calibri"/>
                      </a:rPr>
                      <a:t>46</a:t>
                    </a:r>
                  </a:p>
                </c:rich>
              </c:tx>
              <c:numFmt formatCode="General" sourceLinked="1"/>
              <c:dLblPos val="ctr"/>
              <c:showLegendKey val="0"/>
              <c:showVal val="0"/>
              <c:showBubbleSize val="0"/>
              <c:showCatName val="1"/>
              <c:showSerName val="0"/>
              <c:showPercent val="0"/>
            </c:dLbl>
            <c:dLbl>
              <c:idx val="46"/>
              <c:tx>
                <c:rich>
                  <a:bodyPr vert="horz" rot="0" anchor="ctr"/>
                  <a:lstStyle/>
                  <a:p>
                    <a:pPr algn="l">
                      <a:defRPr/>
                    </a:pPr>
                    <a:r>
                      <a:rPr lang="en-US" cap="none" sz="1800" b="0" i="0" u="none" baseline="0">
                        <a:solidFill>
                          <a:srgbClr val="000000"/>
                        </a:solidFill>
                        <a:latin typeface="Calibri"/>
                        <a:ea typeface="Calibri"/>
                        <a:cs typeface="Calibri"/>
                      </a:rPr>
                      <a:t>47</a:t>
                    </a:r>
                  </a:p>
                </c:rich>
              </c:tx>
              <c:numFmt formatCode="General" sourceLinked="1"/>
              <c:dLblPos val="ctr"/>
              <c:showLegendKey val="0"/>
              <c:showVal val="0"/>
              <c:showBubbleSize val="0"/>
              <c:showCatName val="1"/>
              <c:showSerName val="0"/>
              <c:showPercent val="0"/>
            </c:dLbl>
            <c:dLbl>
              <c:idx val="47"/>
              <c:tx>
                <c:rich>
                  <a:bodyPr vert="horz" rot="0" anchor="ctr"/>
                  <a:lstStyle/>
                  <a:p>
                    <a:pPr algn="l">
                      <a:defRPr/>
                    </a:pPr>
                    <a:r>
                      <a:rPr lang="en-US" cap="none" sz="1800" b="0" i="0" u="none" baseline="0">
                        <a:solidFill>
                          <a:srgbClr val="000000"/>
                        </a:solidFill>
                        <a:latin typeface="Calibri"/>
                        <a:ea typeface="Calibri"/>
                        <a:cs typeface="Calibri"/>
                      </a:rPr>
                      <a:t>48</a:t>
                    </a:r>
                  </a:p>
                </c:rich>
              </c:tx>
              <c:numFmt formatCode="General" sourceLinked="1"/>
              <c:dLblPos val="ct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'Background calculations'!$E$3:$E$50</c:f>
              <c:numCache>
                <c:ptCount val="48"/>
                <c:pt idx="0">
                  <c:v>#N/A</c:v>
                </c:pt>
                <c:pt idx="1">
                  <c:v>#N/A</c:v>
                </c:pt>
                <c:pt idx="2">
                  <c:v>1.3912024832923335</c:v>
                </c:pt>
                <c:pt idx="3">
                  <c:v>2.946575022853114</c:v>
                </c:pt>
                <c:pt idx="4">
                  <c:v>#N/A</c:v>
                </c:pt>
                <c:pt idx="5">
                  <c:v>#N/A</c:v>
                </c:pt>
                <c:pt idx="6">
                  <c:v>#N/A</c:v>
                </c:pt>
                <c:pt idx="7">
                  <c:v>1.9214031842446413</c:v>
                </c:pt>
                <c:pt idx="8">
                  <c:v>#N/A</c:v>
                </c:pt>
                <c:pt idx="9">
                  <c:v>#N/A</c:v>
                </c:pt>
                <c:pt idx="10">
                  <c:v>2.0161528941178295</c:v>
                </c:pt>
                <c:pt idx="11">
                  <c:v>#N/A</c:v>
                </c:pt>
                <c:pt idx="12">
                  <c:v>3.277678828769519</c:v>
                </c:pt>
                <c:pt idx="13">
                  <c:v>0.9637902345409507</c:v>
                </c:pt>
                <c:pt idx="14">
                  <c:v>#N/A</c:v>
                </c:pt>
                <c:pt idx="15">
                  <c:v>3.97677688449613</c:v>
                </c:pt>
                <c:pt idx="16">
                  <c:v>#N/A</c:v>
                </c:pt>
                <c:pt idx="17">
                  <c:v>2.989030967662856</c:v>
                </c:pt>
                <c:pt idx="18">
                  <c:v>#N/A</c:v>
                </c:pt>
                <c:pt idx="19">
                  <c:v>2.061551413513403</c:v>
                </c:pt>
                <c:pt idx="20">
                  <c:v>1.943225208124591</c:v>
                </c:pt>
                <c:pt idx="21">
                  <c:v>0.9836762349590807</c:v>
                </c:pt>
                <c:pt idx="22">
                  <c:v>1.3882057525590026</c:v>
                </c:pt>
                <c:pt idx="23">
                  <c:v>#N/A</c:v>
                </c:pt>
                <c:pt idx="24">
                  <c:v>#N/A</c:v>
                </c:pt>
                <c:pt idx="25">
                  <c:v>1.0838835103846516</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xVal>
          <c:yVal>
            <c:numRef>
              <c:f>'Background calculations'!$F$3:$F$50</c:f>
              <c:numCache>
                <c:ptCount val="48"/>
                <c:pt idx="0">
                  <c:v>#N/A</c:v>
                </c:pt>
                <c:pt idx="1">
                  <c:v>#N/A</c:v>
                </c:pt>
                <c:pt idx="2">
                  <c:v>4.361560580109455</c:v>
                </c:pt>
                <c:pt idx="3">
                  <c:v>3.048293210704518</c:v>
                </c:pt>
                <c:pt idx="4">
                  <c:v>#N/A</c:v>
                </c:pt>
                <c:pt idx="5">
                  <c:v>#N/A</c:v>
                </c:pt>
                <c:pt idx="6">
                  <c:v>#N/A</c:v>
                </c:pt>
                <c:pt idx="7">
                  <c:v>4.195762842133466</c:v>
                </c:pt>
                <c:pt idx="8">
                  <c:v>#N/A</c:v>
                </c:pt>
                <c:pt idx="9">
                  <c:v>#N/A</c:v>
                </c:pt>
                <c:pt idx="10">
                  <c:v>5.086713838802159</c:v>
                </c:pt>
                <c:pt idx="11">
                  <c:v>#N/A</c:v>
                </c:pt>
                <c:pt idx="12">
                  <c:v>2.029489923054357</c:v>
                </c:pt>
                <c:pt idx="13">
                  <c:v>5.041393946357699</c:v>
                </c:pt>
                <c:pt idx="14">
                  <c:v>#N/A</c:v>
                </c:pt>
                <c:pt idx="15">
                  <c:v>2.3271231116757085</c:v>
                </c:pt>
                <c:pt idx="16">
                  <c:v>#N/A</c:v>
                </c:pt>
                <c:pt idx="17">
                  <c:v>5.349081753305304</c:v>
                </c:pt>
                <c:pt idx="18">
                  <c:v>#N/A</c:v>
                </c:pt>
                <c:pt idx="19">
                  <c:v>4.232782755132597</c:v>
                </c:pt>
                <c:pt idx="20">
                  <c:v>4.994269497074164</c:v>
                </c:pt>
                <c:pt idx="21">
                  <c:v>5.11146880719201</c:v>
                </c:pt>
                <c:pt idx="22">
                  <c:v>5.196912055870726</c:v>
                </c:pt>
                <c:pt idx="23">
                  <c:v>#N/A</c:v>
                </c:pt>
                <c:pt idx="24">
                  <c:v>#N/A</c:v>
                </c:pt>
                <c:pt idx="25">
                  <c:v>4.400671607623483</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yVal>
          <c:smooth val="0"/>
        </c:ser>
        <c:ser>
          <c:idx val="2"/>
          <c:order val="2"/>
          <c:tx>
            <c:strRef>
              <c:f>'Background calculations'!$H$2</c:f>
              <c:strCache>
                <c:ptCount val="1"/>
                <c:pt idx="0">
                  <c:v>Red</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FF0000"/>
              </a:solidFill>
              <a:ln>
                <a:noFill/>
              </a:ln>
            </c:spPr>
          </c:marker>
          <c:dLbls>
            <c:dLbl>
              <c:idx val="0"/>
              <c:tx>
                <c:rich>
                  <a:bodyPr vert="horz" rot="0" anchor="ctr"/>
                  <a:lstStyle/>
                  <a:p>
                    <a:pPr algn="ctr">
                      <a:defRPr/>
                    </a:pPr>
                    <a:r>
                      <a:rPr lang="en-US" cap="none" sz="1400" b="1" i="0" u="none" baseline="0">
                        <a:solidFill>
                          <a:srgbClr val="FFFFFF"/>
                        </a:solidFill>
                        <a:latin typeface="Calibri"/>
                        <a:ea typeface="Calibri"/>
                        <a:cs typeface="Calibri"/>
                      </a:rPr>
                      <a:t>1</a:t>
                    </a:r>
                  </a:p>
                </c:rich>
              </c:tx>
              <c:numFmt formatCode="General" sourceLinked="1"/>
              <c:dLblPos val="ctr"/>
              <c:showLegendKey val="0"/>
              <c:showVal val="0"/>
              <c:showBubbleSize val="0"/>
              <c:showCatName val="1"/>
              <c:showSerName val="0"/>
              <c:showPercent val="0"/>
            </c:dLbl>
            <c:dLbl>
              <c:idx val="1"/>
              <c:tx>
                <c:rich>
                  <a:bodyPr vert="horz" rot="0" anchor="ctr"/>
                  <a:lstStyle/>
                  <a:p>
                    <a:pPr algn="ctr">
                      <a:defRPr/>
                    </a:pPr>
                    <a:r>
                      <a:rPr lang="en-US" cap="none" sz="1400" b="1" i="0" u="none" baseline="0">
                        <a:solidFill>
                          <a:srgbClr val="FFFFFF"/>
                        </a:solidFill>
                        <a:latin typeface="Calibri"/>
                        <a:ea typeface="Calibri"/>
                        <a:cs typeface="Calibri"/>
                      </a:rPr>
                      <a:t>2</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1400" b="1" i="0" u="none" baseline="0">
                        <a:solidFill>
                          <a:srgbClr val="FFFFFF"/>
                        </a:solidFill>
                        <a:latin typeface="Calibri"/>
                        <a:ea typeface="Calibri"/>
                        <a:cs typeface="Calibri"/>
                      </a:rPr>
                      <a:t>3</a:t>
                    </a:r>
                  </a:p>
                </c:rich>
              </c:tx>
              <c:numFmt formatCode="General" sourceLinked="1"/>
              <c:dLblPos val="ctr"/>
              <c:showLegendKey val="0"/>
              <c:showVal val="0"/>
              <c:showBubbleSize val="0"/>
              <c:showCatName val="1"/>
              <c:showSerName val="0"/>
              <c:showPercent val="0"/>
            </c:dLbl>
            <c:dLbl>
              <c:idx val="3"/>
              <c:tx>
                <c:rich>
                  <a:bodyPr vert="horz" rot="0" anchor="ctr"/>
                  <a:lstStyle/>
                  <a:p>
                    <a:pPr algn="ctr">
                      <a:defRPr/>
                    </a:pPr>
                    <a:r>
                      <a:rPr lang="en-US" cap="none" sz="1400" b="1" i="0" u="none" baseline="0">
                        <a:solidFill>
                          <a:srgbClr val="FFFFFF"/>
                        </a:solidFill>
                        <a:latin typeface="Calibri"/>
                        <a:ea typeface="Calibri"/>
                        <a:cs typeface="Calibri"/>
                      </a:rPr>
                      <a:t>4</a:t>
                    </a:r>
                  </a:p>
                </c:rich>
              </c:tx>
              <c:numFmt formatCode="General" sourceLinked="1"/>
              <c:dLblPos val="ctr"/>
              <c:showLegendKey val="0"/>
              <c:showVal val="0"/>
              <c:showBubbleSize val="0"/>
              <c:showCatName val="1"/>
              <c:showSerName val="0"/>
              <c:showPercent val="0"/>
            </c:dLbl>
            <c:dLbl>
              <c:idx val="4"/>
              <c:tx>
                <c:rich>
                  <a:bodyPr vert="horz" rot="0" anchor="ctr"/>
                  <a:lstStyle/>
                  <a:p>
                    <a:pPr algn="ctr">
                      <a:defRPr/>
                    </a:pPr>
                    <a:r>
                      <a:rPr lang="en-US" cap="none" sz="1400" b="1" i="0" u="none" baseline="0">
                        <a:solidFill>
                          <a:srgbClr val="FFFFFF"/>
                        </a:solidFill>
                        <a:latin typeface="Calibri"/>
                        <a:ea typeface="Calibri"/>
                        <a:cs typeface="Calibri"/>
                      </a:rPr>
                      <a:t>5</a:t>
                    </a:r>
                  </a:p>
                </c:rich>
              </c:tx>
              <c:numFmt formatCode="General" sourceLinked="1"/>
              <c:dLblPos val="ctr"/>
              <c:showLegendKey val="0"/>
              <c:showVal val="0"/>
              <c:showBubbleSize val="0"/>
              <c:showCatName val="1"/>
              <c:showSerName val="0"/>
              <c:showPercent val="0"/>
            </c:dLbl>
            <c:dLbl>
              <c:idx val="5"/>
              <c:tx>
                <c:rich>
                  <a:bodyPr vert="horz" rot="0" anchor="ctr"/>
                  <a:lstStyle/>
                  <a:p>
                    <a:pPr algn="ctr">
                      <a:defRPr/>
                    </a:pPr>
                    <a:r>
                      <a:rPr lang="en-US" cap="none" sz="1400" b="1" i="0" u="none" baseline="0">
                        <a:solidFill>
                          <a:srgbClr val="FFFFFF"/>
                        </a:solidFill>
                        <a:latin typeface="Calibri"/>
                        <a:ea typeface="Calibri"/>
                        <a:cs typeface="Calibri"/>
                      </a:rPr>
                      <a:t>6</a:t>
                    </a:r>
                  </a:p>
                </c:rich>
              </c:tx>
              <c:numFmt formatCode="General" sourceLinked="1"/>
              <c:dLblPos val="ctr"/>
              <c:showLegendKey val="0"/>
              <c:showVal val="0"/>
              <c:showBubbleSize val="0"/>
              <c:showCatName val="1"/>
              <c:showSerName val="0"/>
              <c:showPercent val="0"/>
            </c:dLbl>
            <c:dLbl>
              <c:idx val="6"/>
              <c:tx>
                <c:rich>
                  <a:bodyPr vert="horz" rot="0" anchor="ctr"/>
                  <a:lstStyle/>
                  <a:p>
                    <a:pPr algn="ctr">
                      <a:defRPr/>
                    </a:pPr>
                    <a:r>
                      <a:rPr lang="en-US" cap="none" sz="1400" b="1" i="0" u="none" baseline="0">
                        <a:solidFill>
                          <a:srgbClr val="FFFFFF"/>
                        </a:solidFill>
                        <a:latin typeface="Calibri"/>
                        <a:ea typeface="Calibri"/>
                        <a:cs typeface="Calibri"/>
                      </a:rPr>
                      <a:t>7</a:t>
                    </a:r>
                  </a:p>
                </c:rich>
              </c:tx>
              <c:numFmt formatCode="General" sourceLinked="1"/>
              <c:dLblPos val="ctr"/>
              <c:showLegendKey val="0"/>
              <c:showVal val="0"/>
              <c:showBubbleSize val="0"/>
              <c:showCatName val="1"/>
              <c:showSerName val="0"/>
              <c:showPercent val="0"/>
            </c:dLbl>
            <c:dLbl>
              <c:idx val="7"/>
              <c:tx>
                <c:rich>
                  <a:bodyPr vert="horz" rot="0" anchor="ctr"/>
                  <a:lstStyle/>
                  <a:p>
                    <a:pPr algn="ctr">
                      <a:defRPr/>
                    </a:pPr>
                    <a:r>
                      <a:rPr lang="en-US" cap="none" sz="1400" b="1" i="0" u="none" baseline="0">
                        <a:solidFill>
                          <a:srgbClr val="FFFFFF"/>
                        </a:solidFill>
                        <a:latin typeface="Calibri"/>
                        <a:ea typeface="Calibri"/>
                        <a:cs typeface="Calibri"/>
                      </a:rPr>
                      <a:t>8</a:t>
                    </a:r>
                  </a:p>
                </c:rich>
              </c:tx>
              <c:numFmt formatCode="General" sourceLinked="1"/>
              <c:dLblPos val="ctr"/>
              <c:showLegendKey val="0"/>
              <c:showVal val="0"/>
              <c:showBubbleSize val="0"/>
              <c:showCatName val="1"/>
              <c:showSerName val="0"/>
              <c:showPercent val="0"/>
            </c:dLbl>
            <c:dLbl>
              <c:idx val="8"/>
              <c:tx>
                <c:rich>
                  <a:bodyPr vert="horz" rot="0" anchor="ctr"/>
                  <a:lstStyle/>
                  <a:p>
                    <a:pPr algn="ctr">
                      <a:defRPr/>
                    </a:pPr>
                    <a:r>
                      <a:rPr lang="en-US" cap="none" sz="1400" b="1" i="0" u="none" baseline="0">
                        <a:solidFill>
                          <a:srgbClr val="FFFFFF"/>
                        </a:solidFill>
                        <a:latin typeface="Calibri"/>
                        <a:ea typeface="Calibri"/>
                        <a:cs typeface="Calibri"/>
                      </a:rPr>
                      <a:t>9</a:t>
                    </a:r>
                  </a:p>
                </c:rich>
              </c:tx>
              <c:numFmt formatCode="General" sourceLinked="1"/>
              <c:dLblPos val="ctr"/>
              <c:showLegendKey val="0"/>
              <c:showVal val="0"/>
              <c:showBubbleSize val="0"/>
              <c:showCatName val="1"/>
              <c:showSerName val="0"/>
              <c:showPercent val="0"/>
            </c:dLbl>
            <c:dLbl>
              <c:idx val="9"/>
              <c:tx>
                <c:rich>
                  <a:bodyPr vert="horz" rot="0" anchor="ctr"/>
                  <a:lstStyle/>
                  <a:p>
                    <a:pPr algn="ctr">
                      <a:defRPr/>
                    </a:pPr>
                    <a:r>
                      <a:rPr lang="en-US" cap="none" sz="1400" b="1" i="0" u="none" baseline="0">
                        <a:solidFill>
                          <a:srgbClr val="FFFFFF"/>
                        </a:solidFill>
                        <a:latin typeface="Calibri"/>
                        <a:ea typeface="Calibri"/>
                        <a:cs typeface="Calibri"/>
                      </a:rPr>
                      <a:t>10</a:t>
                    </a:r>
                  </a:p>
                </c:rich>
              </c:tx>
              <c:numFmt formatCode="General" sourceLinked="1"/>
              <c:dLblPos val="ctr"/>
              <c:showLegendKey val="0"/>
              <c:showVal val="0"/>
              <c:showBubbleSize val="0"/>
              <c:showCatName val="1"/>
              <c:showSerName val="0"/>
              <c:showPercent val="0"/>
            </c:dLbl>
            <c:dLbl>
              <c:idx val="10"/>
              <c:tx>
                <c:rich>
                  <a:bodyPr vert="horz" rot="0" anchor="ctr"/>
                  <a:lstStyle/>
                  <a:p>
                    <a:pPr algn="ctr">
                      <a:defRPr/>
                    </a:pPr>
                    <a:r>
                      <a:rPr lang="en-US" cap="none" sz="1400" b="1" i="0" u="none" baseline="0">
                        <a:solidFill>
                          <a:srgbClr val="FFFFFF"/>
                        </a:solidFill>
                        <a:latin typeface="Calibri"/>
                        <a:ea typeface="Calibri"/>
                        <a:cs typeface="Calibri"/>
                      </a:rPr>
                      <a:t>11</a:t>
                    </a:r>
                  </a:p>
                </c:rich>
              </c:tx>
              <c:numFmt formatCode="General" sourceLinked="1"/>
              <c:dLblPos val="ctr"/>
              <c:showLegendKey val="0"/>
              <c:showVal val="0"/>
              <c:showBubbleSize val="0"/>
              <c:showCatName val="1"/>
              <c:showSerName val="0"/>
              <c:showPercent val="0"/>
            </c:dLbl>
            <c:dLbl>
              <c:idx val="11"/>
              <c:tx>
                <c:rich>
                  <a:bodyPr vert="horz" rot="0" anchor="ctr"/>
                  <a:lstStyle/>
                  <a:p>
                    <a:pPr algn="ctr">
                      <a:defRPr/>
                    </a:pPr>
                    <a:r>
                      <a:rPr lang="en-US" cap="none" sz="1400" b="1" i="0" u="none" baseline="0">
                        <a:solidFill>
                          <a:srgbClr val="FFFFFF"/>
                        </a:solidFill>
                        <a:latin typeface="Calibri"/>
                        <a:ea typeface="Calibri"/>
                        <a:cs typeface="Calibri"/>
                      </a:rPr>
                      <a:t>12</a:t>
                    </a:r>
                  </a:p>
                </c:rich>
              </c:tx>
              <c:numFmt formatCode="General" sourceLinked="1"/>
              <c:dLblPos val="ctr"/>
              <c:showLegendKey val="0"/>
              <c:showVal val="0"/>
              <c:showBubbleSize val="0"/>
              <c:showCatName val="1"/>
              <c:showSerName val="0"/>
              <c:showPercent val="0"/>
            </c:dLbl>
            <c:dLbl>
              <c:idx val="12"/>
              <c:tx>
                <c:rich>
                  <a:bodyPr vert="horz" rot="0" anchor="ctr"/>
                  <a:lstStyle/>
                  <a:p>
                    <a:pPr algn="ctr">
                      <a:defRPr/>
                    </a:pPr>
                    <a:r>
                      <a:rPr lang="en-US" cap="none" sz="1400" b="1" i="0" u="none" baseline="0">
                        <a:solidFill>
                          <a:srgbClr val="FFFFFF"/>
                        </a:solidFill>
                        <a:latin typeface="Calibri"/>
                        <a:ea typeface="Calibri"/>
                        <a:cs typeface="Calibri"/>
                      </a:rPr>
                      <a:t>13</a:t>
                    </a:r>
                  </a:p>
                </c:rich>
              </c:tx>
              <c:numFmt formatCode="General" sourceLinked="1"/>
              <c:dLblPos val="ctr"/>
              <c:showLegendKey val="0"/>
              <c:showVal val="0"/>
              <c:showBubbleSize val="0"/>
              <c:showCatName val="1"/>
              <c:showSerName val="0"/>
              <c:showPercent val="0"/>
            </c:dLbl>
            <c:dLbl>
              <c:idx val="13"/>
              <c:tx>
                <c:rich>
                  <a:bodyPr vert="horz" rot="0" anchor="ctr"/>
                  <a:lstStyle/>
                  <a:p>
                    <a:pPr algn="ctr">
                      <a:defRPr/>
                    </a:pPr>
                    <a:r>
                      <a:rPr lang="en-US" cap="none" sz="1400" b="1" i="0" u="none" baseline="0">
                        <a:solidFill>
                          <a:srgbClr val="FFFFFF"/>
                        </a:solidFill>
                        <a:latin typeface="Calibri"/>
                        <a:ea typeface="Calibri"/>
                        <a:cs typeface="Calibri"/>
                      </a:rPr>
                      <a:t>14</a:t>
                    </a:r>
                  </a:p>
                </c:rich>
              </c:tx>
              <c:numFmt formatCode="General" sourceLinked="1"/>
              <c:dLblPos val="ctr"/>
              <c:showLegendKey val="0"/>
              <c:showVal val="0"/>
              <c:showBubbleSize val="0"/>
              <c:showCatName val="1"/>
              <c:showSerName val="0"/>
              <c:showPercent val="0"/>
            </c:dLbl>
            <c:dLbl>
              <c:idx val="14"/>
              <c:tx>
                <c:rich>
                  <a:bodyPr vert="horz" rot="0" anchor="ctr"/>
                  <a:lstStyle/>
                  <a:p>
                    <a:pPr algn="ctr">
                      <a:defRPr/>
                    </a:pPr>
                    <a:r>
                      <a:rPr lang="en-US" cap="none" sz="1400" b="1" i="0" u="none" baseline="0">
                        <a:solidFill>
                          <a:srgbClr val="FFFFFF"/>
                        </a:solidFill>
                        <a:latin typeface="Calibri"/>
                        <a:ea typeface="Calibri"/>
                        <a:cs typeface="Calibri"/>
                      </a:rPr>
                      <a:t>15</a:t>
                    </a:r>
                  </a:p>
                </c:rich>
              </c:tx>
              <c:numFmt formatCode="General" sourceLinked="1"/>
              <c:dLblPos val="ctr"/>
              <c:showLegendKey val="0"/>
              <c:showVal val="0"/>
              <c:showBubbleSize val="0"/>
              <c:showCatName val="1"/>
              <c:showSerName val="0"/>
              <c:showPercent val="0"/>
            </c:dLbl>
            <c:dLbl>
              <c:idx val="15"/>
              <c:tx>
                <c:rich>
                  <a:bodyPr vert="horz" rot="0" anchor="ctr"/>
                  <a:lstStyle/>
                  <a:p>
                    <a:pPr algn="ctr">
                      <a:defRPr/>
                    </a:pPr>
                    <a:r>
                      <a:rPr lang="en-US" cap="none" sz="1400" b="1" i="0" u="none" baseline="0">
                        <a:solidFill>
                          <a:srgbClr val="FFFFFF"/>
                        </a:solidFill>
                        <a:latin typeface="Calibri"/>
                        <a:ea typeface="Calibri"/>
                        <a:cs typeface="Calibri"/>
                      </a:rPr>
                      <a:t>16</a:t>
                    </a:r>
                  </a:p>
                </c:rich>
              </c:tx>
              <c:numFmt formatCode="General" sourceLinked="1"/>
              <c:dLblPos val="ctr"/>
              <c:showLegendKey val="0"/>
              <c:showVal val="0"/>
              <c:showBubbleSize val="0"/>
              <c:showCatName val="1"/>
              <c:showSerName val="0"/>
              <c:showPercent val="0"/>
            </c:dLbl>
            <c:dLbl>
              <c:idx val="16"/>
              <c:tx>
                <c:rich>
                  <a:bodyPr vert="horz" rot="0" anchor="ctr"/>
                  <a:lstStyle/>
                  <a:p>
                    <a:pPr algn="ctr">
                      <a:defRPr/>
                    </a:pPr>
                    <a:r>
                      <a:rPr lang="en-US" cap="none" sz="1400" b="1" i="0" u="none" baseline="0">
                        <a:solidFill>
                          <a:srgbClr val="FFFFFF"/>
                        </a:solidFill>
                        <a:latin typeface="Calibri"/>
                        <a:ea typeface="Calibri"/>
                        <a:cs typeface="Calibri"/>
                      </a:rPr>
                      <a:t>17</a:t>
                    </a:r>
                  </a:p>
                </c:rich>
              </c:tx>
              <c:numFmt formatCode="General" sourceLinked="1"/>
              <c:dLblPos val="ctr"/>
              <c:showLegendKey val="0"/>
              <c:showVal val="0"/>
              <c:showBubbleSize val="0"/>
              <c:showCatName val="1"/>
              <c:showSerName val="0"/>
              <c:showPercent val="0"/>
            </c:dLbl>
            <c:dLbl>
              <c:idx val="17"/>
              <c:tx>
                <c:rich>
                  <a:bodyPr vert="horz" rot="0" anchor="ctr"/>
                  <a:lstStyle/>
                  <a:p>
                    <a:pPr algn="ctr">
                      <a:defRPr/>
                    </a:pPr>
                    <a:r>
                      <a:rPr lang="en-US" cap="none" sz="1400" b="1" i="0" u="none" baseline="0">
                        <a:solidFill>
                          <a:srgbClr val="FFFFFF"/>
                        </a:solidFill>
                        <a:latin typeface="Calibri"/>
                        <a:ea typeface="Calibri"/>
                        <a:cs typeface="Calibri"/>
                      </a:rPr>
                      <a:t>18</a:t>
                    </a:r>
                  </a:p>
                </c:rich>
              </c:tx>
              <c:numFmt formatCode="General" sourceLinked="1"/>
              <c:dLblPos val="ctr"/>
              <c:showLegendKey val="0"/>
              <c:showVal val="0"/>
              <c:showBubbleSize val="0"/>
              <c:showCatName val="1"/>
              <c:showSerName val="0"/>
              <c:showPercent val="0"/>
            </c:dLbl>
            <c:dLbl>
              <c:idx val="18"/>
              <c:tx>
                <c:rich>
                  <a:bodyPr vert="horz" rot="0" anchor="ctr"/>
                  <a:lstStyle/>
                  <a:p>
                    <a:pPr algn="ctr">
                      <a:defRPr/>
                    </a:pPr>
                    <a:r>
                      <a:rPr lang="en-US" cap="none" sz="1400" b="1" i="0" u="none" baseline="0">
                        <a:solidFill>
                          <a:srgbClr val="FFFFFF"/>
                        </a:solidFill>
                        <a:latin typeface="Calibri"/>
                        <a:ea typeface="Calibri"/>
                        <a:cs typeface="Calibri"/>
                      </a:rPr>
                      <a:t>19</a:t>
                    </a:r>
                  </a:p>
                </c:rich>
              </c:tx>
              <c:numFmt formatCode="General" sourceLinked="1"/>
              <c:dLblPos val="ctr"/>
              <c:showLegendKey val="0"/>
              <c:showVal val="0"/>
              <c:showBubbleSize val="0"/>
              <c:showCatName val="1"/>
              <c:showSerName val="0"/>
              <c:showPercent val="0"/>
            </c:dLbl>
            <c:dLbl>
              <c:idx val="19"/>
              <c:tx>
                <c:rich>
                  <a:bodyPr vert="horz" rot="0" anchor="ctr"/>
                  <a:lstStyle/>
                  <a:p>
                    <a:pPr algn="ctr">
                      <a:defRPr/>
                    </a:pPr>
                    <a:r>
                      <a:rPr lang="en-US" cap="none" sz="1400" b="1" i="0" u="none" baseline="0">
                        <a:solidFill>
                          <a:srgbClr val="FFFFFF"/>
                        </a:solidFill>
                        <a:latin typeface="Calibri"/>
                        <a:ea typeface="Calibri"/>
                        <a:cs typeface="Calibri"/>
                      </a:rPr>
                      <a:t>20</a:t>
                    </a:r>
                  </a:p>
                </c:rich>
              </c:tx>
              <c:numFmt formatCode="General" sourceLinked="1"/>
              <c:dLblPos val="ctr"/>
              <c:showLegendKey val="0"/>
              <c:showVal val="0"/>
              <c:showBubbleSize val="0"/>
              <c:showCatName val="1"/>
              <c:showSerName val="0"/>
              <c:showPercent val="0"/>
            </c:dLbl>
            <c:dLbl>
              <c:idx val="20"/>
              <c:tx>
                <c:rich>
                  <a:bodyPr vert="horz" rot="0" anchor="ctr"/>
                  <a:lstStyle/>
                  <a:p>
                    <a:pPr algn="ctr">
                      <a:defRPr/>
                    </a:pPr>
                    <a:r>
                      <a:rPr lang="en-US" cap="none" sz="1400" b="1" i="0" u="none" baseline="0">
                        <a:solidFill>
                          <a:srgbClr val="FFFFFF"/>
                        </a:solidFill>
                        <a:latin typeface="Calibri"/>
                        <a:ea typeface="Calibri"/>
                        <a:cs typeface="Calibri"/>
                      </a:rPr>
                      <a:t>21</a:t>
                    </a:r>
                  </a:p>
                </c:rich>
              </c:tx>
              <c:numFmt formatCode="General" sourceLinked="1"/>
              <c:dLblPos val="ctr"/>
              <c:showLegendKey val="0"/>
              <c:showVal val="0"/>
              <c:showBubbleSize val="0"/>
              <c:showCatName val="1"/>
              <c:showSerName val="0"/>
              <c:showPercent val="0"/>
            </c:dLbl>
            <c:dLbl>
              <c:idx val="21"/>
              <c:tx>
                <c:rich>
                  <a:bodyPr vert="horz" rot="0" anchor="ctr"/>
                  <a:lstStyle/>
                  <a:p>
                    <a:pPr algn="ctr">
                      <a:defRPr/>
                    </a:pPr>
                    <a:r>
                      <a:rPr lang="en-US" cap="none" sz="1400" b="1" i="0" u="none" baseline="0">
                        <a:solidFill>
                          <a:srgbClr val="FFFFFF"/>
                        </a:solidFill>
                        <a:latin typeface="Calibri"/>
                        <a:ea typeface="Calibri"/>
                        <a:cs typeface="Calibri"/>
                      </a:rPr>
                      <a:t>22</a:t>
                    </a:r>
                  </a:p>
                </c:rich>
              </c:tx>
              <c:numFmt formatCode="General" sourceLinked="1"/>
              <c:dLblPos val="ctr"/>
              <c:showLegendKey val="0"/>
              <c:showVal val="0"/>
              <c:showBubbleSize val="0"/>
              <c:showCatName val="1"/>
              <c:showSerName val="0"/>
              <c:showPercent val="0"/>
            </c:dLbl>
            <c:dLbl>
              <c:idx val="22"/>
              <c:tx>
                <c:rich>
                  <a:bodyPr vert="horz" rot="0" anchor="ctr"/>
                  <a:lstStyle/>
                  <a:p>
                    <a:pPr algn="ctr">
                      <a:defRPr/>
                    </a:pPr>
                    <a:r>
                      <a:rPr lang="en-US" cap="none" sz="1400" b="1" i="0" u="none" baseline="0">
                        <a:solidFill>
                          <a:srgbClr val="FFFFFF"/>
                        </a:solidFill>
                        <a:latin typeface="Calibri"/>
                        <a:ea typeface="Calibri"/>
                        <a:cs typeface="Calibri"/>
                      </a:rPr>
                      <a:t>23</a:t>
                    </a:r>
                  </a:p>
                </c:rich>
              </c:tx>
              <c:numFmt formatCode="General" sourceLinked="1"/>
              <c:dLblPos val="ctr"/>
              <c:showLegendKey val="0"/>
              <c:showVal val="0"/>
              <c:showBubbleSize val="0"/>
              <c:showCatName val="1"/>
              <c:showSerName val="0"/>
              <c:showPercent val="0"/>
            </c:dLbl>
            <c:dLbl>
              <c:idx val="23"/>
              <c:tx>
                <c:rich>
                  <a:bodyPr vert="horz" rot="0" anchor="ctr"/>
                  <a:lstStyle/>
                  <a:p>
                    <a:pPr algn="ctr">
                      <a:defRPr/>
                    </a:pPr>
                    <a:r>
                      <a:rPr lang="en-US" cap="none" sz="1400" b="1" i="0" u="none" baseline="0">
                        <a:solidFill>
                          <a:srgbClr val="FFFFFF"/>
                        </a:solidFill>
                        <a:latin typeface="Calibri"/>
                        <a:ea typeface="Calibri"/>
                        <a:cs typeface="Calibri"/>
                      </a:rPr>
                      <a:t>24</a:t>
                    </a:r>
                  </a:p>
                </c:rich>
              </c:tx>
              <c:numFmt formatCode="General" sourceLinked="1"/>
              <c:dLblPos val="ctr"/>
              <c:showLegendKey val="0"/>
              <c:showVal val="0"/>
              <c:showBubbleSize val="0"/>
              <c:showCatName val="1"/>
              <c:showSerName val="0"/>
              <c:showPercent val="0"/>
            </c:dLbl>
            <c:dLbl>
              <c:idx val="24"/>
              <c:tx>
                <c:rich>
                  <a:bodyPr vert="horz" rot="0" anchor="ctr"/>
                  <a:lstStyle/>
                  <a:p>
                    <a:pPr algn="l">
                      <a:defRPr/>
                    </a:pPr>
                    <a:r>
                      <a:rPr lang="en-US" cap="none" sz="1800" b="0" i="0" u="none" baseline="0">
                        <a:solidFill>
                          <a:srgbClr val="000000"/>
                        </a:solidFill>
                        <a:latin typeface="Calibri"/>
                        <a:ea typeface="Calibri"/>
                        <a:cs typeface="Calibri"/>
                      </a:rPr>
                      <a:t>25</a:t>
                    </a:r>
                  </a:p>
                </c:rich>
              </c:tx>
              <c:numFmt formatCode="General" sourceLinked="1"/>
              <c:dLblPos val="ctr"/>
              <c:showLegendKey val="0"/>
              <c:showVal val="0"/>
              <c:showBubbleSize val="0"/>
              <c:showCatName val="1"/>
              <c:showSerName val="0"/>
              <c:showPercent val="0"/>
            </c:dLbl>
            <c:dLbl>
              <c:idx val="25"/>
              <c:tx>
                <c:rich>
                  <a:bodyPr vert="horz" rot="0" anchor="ctr"/>
                  <a:lstStyle/>
                  <a:p>
                    <a:pPr algn="l">
                      <a:defRPr/>
                    </a:pPr>
                    <a:r>
                      <a:rPr lang="en-US" cap="none" sz="1800" b="0" i="0" u="none" baseline="0">
                        <a:solidFill>
                          <a:srgbClr val="000000"/>
                        </a:solidFill>
                        <a:latin typeface="Calibri"/>
                        <a:ea typeface="Calibri"/>
                        <a:cs typeface="Calibri"/>
                      </a:rPr>
                      <a:t>26</a:t>
                    </a:r>
                  </a:p>
                </c:rich>
              </c:tx>
              <c:numFmt formatCode="General" sourceLinked="1"/>
              <c:dLblPos val="ctr"/>
              <c:showLegendKey val="0"/>
              <c:showVal val="0"/>
              <c:showBubbleSize val="0"/>
              <c:showCatName val="1"/>
              <c:showSerName val="0"/>
              <c:showPercent val="0"/>
            </c:dLbl>
            <c:dLbl>
              <c:idx val="26"/>
              <c:tx>
                <c:rich>
                  <a:bodyPr vert="horz" rot="0" anchor="ctr"/>
                  <a:lstStyle/>
                  <a:p>
                    <a:pPr algn="l">
                      <a:defRPr/>
                    </a:pPr>
                    <a:r>
                      <a:rPr lang="en-US" cap="none" sz="1800" b="0" i="0" u="none" baseline="0">
                        <a:solidFill>
                          <a:srgbClr val="000000"/>
                        </a:solidFill>
                        <a:latin typeface="Calibri"/>
                        <a:ea typeface="Calibri"/>
                        <a:cs typeface="Calibri"/>
                      </a:rPr>
                      <a:t>27</a:t>
                    </a:r>
                  </a:p>
                </c:rich>
              </c:tx>
              <c:numFmt formatCode="General" sourceLinked="1"/>
              <c:dLblPos val="ctr"/>
              <c:showLegendKey val="0"/>
              <c:showVal val="0"/>
              <c:showBubbleSize val="0"/>
              <c:showCatName val="1"/>
              <c:showSerName val="0"/>
              <c:showPercent val="0"/>
            </c:dLbl>
            <c:dLbl>
              <c:idx val="27"/>
              <c:tx>
                <c:rich>
                  <a:bodyPr vert="horz" rot="0" anchor="ctr"/>
                  <a:lstStyle/>
                  <a:p>
                    <a:pPr algn="l">
                      <a:defRPr/>
                    </a:pPr>
                    <a:r>
                      <a:rPr lang="en-US" cap="none" sz="1800" b="0" i="0" u="none" baseline="0">
                        <a:solidFill>
                          <a:srgbClr val="000000"/>
                        </a:solidFill>
                        <a:latin typeface="Calibri"/>
                        <a:ea typeface="Calibri"/>
                        <a:cs typeface="Calibri"/>
                      </a:rPr>
                      <a:t>28</a:t>
                    </a:r>
                  </a:p>
                </c:rich>
              </c:tx>
              <c:numFmt formatCode="General" sourceLinked="1"/>
              <c:dLblPos val="ctr"/>
              <c:showLegendKey val="0"/>
              <c:showVal val="0"/>
              <c:showBubbleSize val="0"/>
              <c:showCatName val="1"/>
              <c:showSerName val="0"/>
              <c:showPercent val="0"/>
            </c:dLbl>
            <c:dLbl>
              <c:idx val="28"/>
              <c:tx>
                <c:rich>
                  <a:bodyPr vert="horz" rot="0" anchor="ctr"/>
                  <a:lstStyle/>
                  <a:p>
                    <a:pPr algn="l">
                      <a:defRPr/>
                    </a:pPr>
                    <a:r>
                      <a:rPr lang="en-US" cap="none" sz="1800" b="0" i="0" u="none" baseline="0">
                        <a:solidFill>
                          <a:srgbClr val="000000"/>
                        </a:solidFill>
                        <a:latin typeface="Calibri"/>
                        <a:ea typeface="Calibri"/>
                        <a:cs typeface="Calibri"/>
                      </a:rPr>
                      <a:t>29</a:t>
                    </a:r>
                  </a:p>
                </c:rich>
              </c:tx>
              <c:numFmt formatCode="General" sourceLinked="1"/>
              <c:dLblPos val="ctr"/>
              <c:showLegendKey val="0"/>
              <c:showVal val="0"/>
              <c:showBubbleSize val="0"/>
              <c:showCatName val="1"/>
              <c:showSerName val="0"/>
              <c:showPercent val="0"/>
            </c:dLbl>
            <c:dLbl>
              <c:idx val="29"/>
              <c:tx>
                <c:rich>
                  <a:bodyPr vert="horz" rot="0" anchor="ctr"/>
                  <a:lstStyle/>
                  <a:p>
                    <a:pPr algn="l">
                      <a:defRPr/>
                    </a:pPr>
                    <a:r>
                      <a:rPr lang="en-US" cap="none" sz="1800" b="0" i="0" u="none" baseline="0">
                        <a:solidFill>
                          <a:srgbClr val="000000"/>
                        </a:solidFill>
                        <a:latin typeface="Calibri"/>
                        <a:ea typeface="Calibri"/>
                        <a:cs typeface="Calibri"/>
                      </a:rPr>
                      <a:t>30</a:t>
                    </a:r>
                  </a:p>
                </c:rich>
              </c:tx>
              <c:numFmt formatCode="General" sourceLinked="1"/>
              <c:dLblPos val="ctr"/>
              <c:showLegendKey val="0"/>
              <c:showVal val="0"/>
              <c:showBubbleSize val="0"/>
              <c:showCatName val="1"/>
              <c:showSerName val="0"/>
              <c:showPercent val="0"/>
            </c:dLbl>
            <c:dLbl>
              <c:idx val="30"/>
              <c:tx>
                <c:rich>
                  <a:bodyPr vert="horz" rot="0" anchor="ctr"/>
                  <a:lstStyle/>
                  <a:p>
                    <a:pPr algn="l">
                      <a:defRPr/>
                    </a:pPr>
                    <a:r>
                      <a:rPr lang="en-US" cap="none" sz="1800" b="0" i="0" u="none" baseline="0">
                        <a:solidFill>
                          <a:srgbClr val="000000"/>
                        </a:solidFill>
                        <a:latin typeface="Calibri"/>
                        <a:ea typeface="Calibri"/>
                        <a:cs typeface="Calibri"/>
                      </a:rPr>
                      <a:t>31</a:t>
                    </a:r>
                  </a:p>
                </c:rich>
              </c:tx>
              <c:numFmt formatCode="General" sourceLinked="1"/>
              <c:dLblPos val="ctr"/>
              <c:showLegendKey val="0"/>
              <c:showVal val="0"/>
              <c:showBubbleSize val="0"/>
              <c:showCatName val="1"/>
              <c:showSerName val="0"/>
              <c:showPercent val="0"/>
            </c:dLbl>
            <c:dLbl>
              <c:idx val="31"/>
              <c:tx>
                <c:rich>
                  <a:bodyPr vert="horz" rot="0" anchor="ctr"/>
                  <a:lstStyle/>
                  <a:p>
                    <a:pPr algn="l">
                      <a:defRPr/>
                    </a:pPr>
                    <a:r>
                      <a:rPr lang="en-US" cap="none" sz="1800" b="0" i="0" u="none" baseline="0">
                        <a:solidFill>
                          <a:srgbClr val="000000"/>
                        </a:solidFill>
                        <a:latin typeface="Calibri"/>
                        <a:ea typeface="Calibri"/>
                        <a:cs typeface="Calibri"/>
                      </a:rPr>
                      <a:t>32</a:t>
                    </a:r>
                  </a:p>
                </c:rich>
              </c:tx>
              <c:numFmt formatCode="General" sourceLinked="1"/>
              <c:dLblPos val="ctr"/>
              <c:showLegendKey val="0"/>
              <c:showVal val="0"/>
              <c:showBubbleSize val="0"/>
              <c:showCatName val="1"/>
              <c:showSerName val="0"/>
              <c:showPercent val="0"/>
            </c:dLbl>
            <c:dLbl>
              <c:idx val="32"/>
              <c:tx>
                <c:rich>
                  <a:bodyPr vert="horz" rot="0" anchor="ctr"/>
                  <a:lstStyle/>
                  <a:p>
                    <a:pPr algn="l">
                      <a:defRPr/>
                    </a:pPr>
                    <a:r>
                      <a:rPr lang="en-US" cap="none" sz="1800" b="0" i="0" u="none" baseline="0">
                        <a:solidFill>
                          <a:srgbClr val="000000"/>
                        </a:solidFill>
                        <a:latin typeface="Calibri"/>
                        <a:ea typeface="Calibri"/>
                        <a:cs typeface="Calibri"/>
                      </a:rPr>
                      <a:t>33</a:t>
                    </a:r>
                  </a:p>
                </c:rich>
              </c:tx>
              <c:numFmt formatCode="General" sourceLinked="1"/>
              <c:dLblPos val="ctr"/>
              <c:showLegendKey val="0"/>
              <c:showVal val="0"/>
              <c:showBubbleSize val="0"/>
              <c:showCatName val="1"/>
              <c:showSerName val="0"/>
              <c:showPercent val="0"/>
            </c:dLbl>
            <c:dLbl>
              <c:idx val="33"/>
              <c:tx>
                <c:rich>
                  <a:bodyPr vert="horz" rot="0" anchor="ctr"/>
                  <a:lstStyle/>
                  <a:p>
                    <a:pPr algn="l">
                      <a:defRPr/>
                    </a:pPr>
                    <a:r>
                      <a:rPr lang="en-US" cap="none" sz="1800" b="0" i="0" u="none" baseline="0">
                        <a:solidFill>
                          <a:srgbClr val="000000"/>
                        </a:solidFill>
                        <a:latin typeface="Calibri"/>
                        <a:ea typeface="Calibri"/>
                        <a:cs typeface="Calibri"/>
                      </a:rPr>
                      <a:t>34</a:t>
                    </a:r>
                  </a:p>
                </c:rich>
              </c:tx>
              <c:numFmt formatCode="General" sourceLinked="1"/>
              <c:dLblPos val="ctr"/>
              <c:showLegendKey val="0"/>
              <c:showVal val="0"/>
              <c:showBubbleSize val="0"/>
              <c:showCatName val="1"/>
              <c:showSerName val="0"/>
              <c:showPercent val="0"/>
            </c:dLbl>
            <c:dLbl>
              <c:idx val="34"/>
              <c:tx>
                <c:rich>
                  <a:bodyPr vert="horz" rot="0" anchor="ctr"/>
                  <a:lstStyle/>
                  <a:p>
                    <a:pPr algn="l">
                      <a:defRPr/>
                    </a:pPr>
                    <a:r>
                      <a:rPr lang="en-US" cap="none" sz="1800" b="0" i="0" u="none" baseline="0">
                        <a:solidFill>
                          <a:srgbClr val="000000"/>
                        </a:solidFill>
                        <a:latin typeface="Calibri"/>
                        <a:ea typeface="Calibri"/>
                        <a:cs typeface="Calibri"/>
                      </a:rPr>
                      <a:t>35</a:t>
                    </a:r>
                  </a:p>
                </c:rich>
              </c:tx>
              <c:numFmt formatCode="General" sourceLinked="1"/>
              <c:dLblPos val="ctr"/>
              <c:showLegendKey val="0"/>
              <c:showVal val="0"/>
              <c:showBubbleSize val="0"/>
              <c:showCatName val="1"/>
              <c:showSerName val="0"/>
              <c:showPercent val="0"/>
            </c:dLbl>
            <c:dLbl>
              <c:idx val="35"/>
              <c:tx>
                <c:rich>
                  <a:bodyPr vert="horz" rot="0" anchor="ctr"/>
                  <a:lstStyle/>
                  <a:p>
                    <a:pPr algn="l">
                      <a:defRPr/>
                    </a:pPr>
                    <a:r>
                      <a:rPr lang="en-US" cap="none" sz="1800" b="0" i="0" u="none" baseline="0">
                        <a:solidFill>
                          <a:srgbClr val="000000"/>
                        </a:solidFill>
                        <a:latin typeface="Calibri"/>
                        <a:ea typeface="Calibri"/>
                        <a:cs typeface="Calibri"/>
                      </a:rPr>
                      <a:t>36</a:t>
                    </a:r>
                  </a:p>
                </c:rich>
              </c:tx>
              <c:numFmt formatCode="General" sourceLinked="1"/>
              <c:dLblPos val="ctr"/>
              <c:showLegendKey val="0"/>
              <c:showVal val="0"/>
              <c:showBubbleSize val="0"/>
              <c:showCatName val="1"/>
              <c:showSerName val="0"/>
              <c:showPercent val="0"/>
            </c:dLbl>
            <c:dLbl>
              <c:idx val="36"/>
              <c:tx>
                <c:rich>
                  <a:bodyPr vert="horz" rot="0" anchor="ctr"/>
                  <a:lstStyle/>
                  <a:p>
                    <a:pPr algn="l">
                      <a:defRPr/>
                    </a:pPr>
                    <a:r>
                      <a:rPr lang="en-US" cap="none" sz="1800" b="0" i="0" u="none" baseline="0">
                        <a:solidFill>
                          <a:srgbClr val="000000"/>
                        </a:solidFill>
                        <a:latin typeface="Calibri"/>
                        <a:ea typeface="Calibri"/>
                        <a:cs typeface="Calibri"/>
                      </a:rPr>
                      <a:t>37</a:t>
                    </a:r>
                  </a:p>
                </c:rich>
              </c:tx>
              <c:numFmt formatCode="General" sourceLinked="1"/>
              <c:dLblPos val="ctr"/>
              <c:showLegendKey val="0"/>
              <c:showVal val="0"/>
              <c:showBubbleSize val="0"/>
              <c:showCatName val="1"/>
              <c:showSerName val="0"/>
              <c:showPercent val="0"/>
            </c:dLbl>
            <c:dLbl>
              <c:idx val="37"/>
              <c:tx>
                <c:rich>
                  <a:bodyPr vert="horz" rot="0" anchor="ctr"/>
                  <a:lstStyle/>
                  <a:p>
                    <a:pPr algn="l">
                      <a:defRPr/>
                    </a:pPr>
                    <a:r>
                      <a:rPr lang="en-US" cap="none" sz="1800" b="0" i="0" u="none" baseline="0">
                        <a:solidFill>
                          <a:srgbClr val="000000"/>
                        </a:solidFill>
                        <a:latin typeface="Calibri"/>
                        <a:ea typeface="Calibri"/>
                        <a:cs typeface="Calibri"/>
                      </a:rPr>
                      <a:t>38</a:t>
                    </a:r>
                  </a:p>
                </c:rich>
              </c:tx>
              <c:numFmt formatCode="General" sourceLinked="1"/>
              <c:dLblPos val="ctr"/>
              <c:showLegendKey val="0"/>
              <c:showVal val="0"/>
              <c:showBubbleSize val="0"/>
              <c:showCatName val="1"/>
              <c:showSerName val="0"/>
              <c:showPercent val="0"/>
            </c:dLbl>
            <c:dLbl>
              <c:idx val="38"/>
              <c:tx>
                <c:rich>
                  <a:bodyPr vert="horz" rot="0" anchor="ctr"/>
                  <a:lstStyle/>
                  <a:p>
                    <a:pPr algn="l">
                      <a:defRPr/>
                    </a:pPr>
                    <a:r>
                      <a:rPr lang="en-US" cap="none" sz="1800" b="0" i="0" u="none" baseline="0">
                        <a:solidFill>
                          <a:srgbClr val="000000"/>
                        </a:solidFill>
                        <a:latin typeface="Calibri"/>
                        <a:ea typeface="Calibri"/>
                        <a:cs typeface="Calibri"/>
                      </a:rPr>
                      <a:t>39</a:t>
                    </a:r>
                  </a:p>
                </c:rich>
              </c:tx>
              <c:numFmt formatCode="General" sourceLinked="1"/>
              <c:dLblPos val="ctr"/>
              <c:showLegendKey val="0"/>
              <c:showVal val="0"/>
              <c:showBubbleSize val="0"/>
              <c:showCatName val="1"/>
              <c:showSerName val="0"/>
              <c:showPercent val="0"/>
            </c:dLbl>
            <c:dLbl>
              <c:idx val="39"/>
              <c:tx>
                <c:rich>
                  <a:bodyPr vert="horz" rot="0" anchor="ctr"/>
                  <a:lstStyle/>
                  <a:p>
                    <a:pPr algn="l">
                      <a:defRPr/>
                    </a:pPr>
                    <a:r>
                      <a:rPr lang="en-US" cap="none" sz="1800" b="0" i="0" u="none" baseline="0">
                        <a:solidFill>
                          <a:srgbClr val="000000"/>
                        </a:solidFill>
                        <a:latin typeface="Calibri"/>
                        <a:ea typeface="Calibri"/>
                        <a:cs typeface="Calibri"/>
                      </a:rPr>
                      <a:t>40</a:t>
                    </a:r>
                  </a:p>
                </c:rich>
              </c:tx>
              <c:numFmt formatCode="General" sourceLinked="1"/>
              <c:dLblPos val="ctr"/>
              <c:showLegendKey val="0"/>
              <c:showVal val="0"/>
              <c:showBubbleSize val="0"/>
              <c:showCatName val="1"/>
              <c:showSerName val="0"/>
              <c:showPercent val="0"/>
            </c:dLbl>
            <c:dLbl>
              <c:idx val="40"/>
              <c:tx>
                <c:rich>
                  <a:bodyPr vert="horz" rot="0" anchor="ctr"/>
                  <a:lstStyle/>
                  <a:p>
                    <a:pPr algn="l">
                      <a:defRPr/>
                    </a:pPr>
                    <a:r>
                      <a:rPr lang="en-US" cap="none" sz="1800" b="0" i="0" u="none" baseline="0">
                        <a:solidFill>
                          <a:srgbClr val="000000"/>
                        </a:solidFill>
                        <a:latin typeface="Calibri"/>
                        <a:ea typeface="Calibri"/>
                        <a:cs typeface="Calibri"/>
                      </a:rPr>
                      <a:t>41</a:t>
                    </a:r>
                  </a:p>
                </c:rich>
              </c:tx>
              <c:numFmt formatCode="General" sourceLinked="1"/>
              <c:dLblPos val="ctr"/>
              <c:showLegendKey val="0"/>
              <c:showVal val="0"/>
              <c:showBubbleSize val="0"/>
              <c:showCatName val="1"/>
              <c:showSerName val="0"/>
              <c:showPercent val="0"/>
            </c:dLbl>
            <c:dLbl>
              <c:idx val="41"/>
              <c:tx>
                <c:rich>
                  <a:bodyPr vert="horz" rot="0" anchor="ctr"/>
                  <a:lstStyle/>
                  <a:p>
                    <a:pPr algn="l">
                      <a:defRPr/>
                    </a:pPr>
                    <a:r>
                      <a:rPr lang="en-US" cap="none" sz="1800" b="0" i="0" u="none" baseline="0">
                        <a:solidFill>
                          <a:srgbClr val="000000"/>
                        </a:solidFill>
                        <a:latin typeface="Calibri"/>
                        <a:ea typeface="Calibri"/>
                        <a:cs typeface="Calibri"/>
                      </a:rPr>
                      <a:t>42</a:t>
                    </a:r>
                  </a:p>
                </c:rich>
              </c:tx>
              <c:numFmt formatCode="General" sourceLinked="1"/>
              <c:dLblPos val="ctr"/>
              <c:showLegendKey val="0"/>
              <c:showVal val="0"/>
              <c:showBubbleSize val="0"/>
              <c:showCatName val="1"/>
              <c:showSerName val="0"/>
              <c:showPercent val="0"/>
            </c:dLbl>
            <c:dLbl>
              <c:idx val="42"/>
              <c:tx>
                <c:rich>
                  <a:bodyPr vert="horz" rot="0" anchor="ctr"/>
                  <a:lstStyle/>
                  <a:p>
                    <a:pPr algn="l">
                      <a:defRPr/>
                    </a:pPr>
                    <a:r>
                      <a:rPr lang="en-US" cap="none" sz="1800" b="0" i="0" u="none" baseline="0">
                        <a:solidFill>
                          <a:srgbClr val="000000"/>
                        </a:solidFill>
                        <a:latin typeface="Calibri"/>
                        <a:ea typeface="Calibri"/>
                        <a:cs typeface="Calibri"/>
                      </a:rPr>
                      <a:t>43</a:t>
                    </a:r>
                  </a:p>
                </c:rich>
              </c:tx>
              <c:numFmt formatCode="General" sourceLinked="1"/>
              <c:dLblPos val="ctr"/>
              <c:showLegendKey val="0"/>
              <c:showVal val="0"/>
              <c:showBubbleSize val="0"/>
              <c:showCatName val="1"/>
              <c:showSerName val="0"/>
              <c:showPercent val="0"/>
            </c:dLbl>
            <c:dLbl>
              <c:idx val="43"/>
              <c:tx>
                <c:rich>
                  <a:bodyPr vert="horz" rot="0" anchor="ctr"/>
                  <a:lstStyle/>
                  <a:p>
                    <a:pPr algn="l">
                      <a:defRPr/>
                    </a:pPr>
                    <a:r>
                      <a:rPr lang="en-US" cap="none" sz="1800" b="0" i="0" u="none" baseline="0">
                        <a:solidFill>
                          <a:srgbClr val="000000"/>
                        </a:solidFill>
                        <a:latin typeface="Calibri"/>
                        <a:ea typeface="Calibri"/>
                        <a:cs typeface="Calibri"/>
                      </a:rPr>
                      <a:t>44</a:t>
                    </a:r>
                  </a:p>
                </c:rich>
              </c:tx>
              <c:numFmt formatCode="General" sourceLinked="1"/>
              <c:dLblPos val="ctr"/>
              <c:showLegendKey val="0"/>
              <c:showVal val="0"/>
              <c:showBubbleSize val="0"/>
              <c:showCatName val="1"/>
              <c:showSerName val="0"/>
              <c:showPercent val="0"/>
            </c:dLbl>
            <c:dLbl>
              <c:idx val="44"/>
              <c:tx>
                <c:rich>
                  <a:bodyPr vert="horz" rot="0" anchor="ctr"/>
                  <a:lstStyle/>
                  <a:p>
                    <a:pPr algn="l">
                      <a:defRPr/>
                    </a:pPr>
                    <a:r>
                      <a:rPr lang="en-US" cap="none" sz="1800" b="0" i="0" u="none" baseline="0">
                        <a:solidFill>
                          <a:srgbClr val="000000"/>
                        </a:solidFill>
                        <a:latin typeface="Calibri"/>
                        <a:ea typeface="Calibri"/>
                        <a:cs typeface="Calibri"/>
                      </a:rPr>
                      <a:t>45</a:t>
                    </a:r>
                  </a:p>
                </c:rich>
              </c:tx>
              <c:numFmt formatCode="General" sourceLinked="1"/>
              <c:dLblPos val="ctr"/>
              <c:showLegendKey val="0"/>
              <c:showVal val="0"/>
              <c:showBubbleSize val="0"/>
              <c:showCatName val="1"/>
              <c:showSerName val="0"/>
              <c:showPercent val="0"/>
            </c:dLbl>
            <c:dLbl>
              <c:idx val="45"/>
              <c:tx>
                <c:rich>
                  <a:bodyPr vert="horz" rot="0" anchor="ctr"/>
                  <a:lstStyle/>
                  <a:p>
                    <a:pPr algn="l">
                      <a:defRPr/>
                    </a:pPr>
                    <a:r>
                      <a:rPr lang="en-US" cap="none" sz="1800" b="0" i="0" u="none" baseline="0">
                        <a:solidFill>
                          <a:srgbClr val="000000"/>
                        </a:solidFill>
                        <a:latin typeface="Calibri"/>
                        <a:ea typeface="Calibri"/>
                        <a:cs typeface="Calibri"/>
                      </a:rPr>
                      <a:t>46</a:t>
                    </a:r>
                  </a:p>
                </c:rich>
              </c:tx>
              <c:numFmt formatCode="General" sourceLinked="1"/>
              <c:dLblPos val="ctr"/>
              <c:showLegendKey val="0"/>
              <c:showVal val="0"/>
              <c:showBubbleSize val="0"/>
              <c:showCatName val="1"/>
              <c:showSerName val="0"/>
              <c:showPercent val="0"/>
            </c:dLbl>
            <c:dLbl>
              <c:idx val="46"/>
              <c:tx>
                <c:rich>
                  <a:bodyPr vert="horz" rot="0" anchor="ctr"/>
                  <a:lstStyle/>
                  <a:p>
                    <a:pPr algn="l">
                      <a:defRPr/>
                    </a:pPr>
                    <a:r>
                      <a:rPr lang="en-US" cap="none" sz="1800" b="0" i="0" u="none" baseline="0">
                        <a:solidFill>
                          <a:srgbClr val="000000"/>
                        </a:solidFill>
                        <a:latin typeface="Calibri"/>
                        <a:ea typeface="Calibri"/>
                        <a:cs typeface="Calibri"/>
                      </a:rPr>
                      <a:t>47</a:t>
                    </a:r>
                  </a:p>
                </c:rich>
              </c:tx>
              <c:numFmt formatCode="General" sourceLinked="1"/>
              <c:dLblPos val="ctr"/>
              <c:showLegendKey val="0"/>
              <c:showVal val="0"/>
              <c:showBubbleSize val="0"/>
              <c:showCatName val="1"/>
              <c:showSerName val="0"/>
              <c:showPercent val="0"/>
            </c:dLbl>
            <c:dLbl>
              <c:idx val="47"/>
              <c:tx>
                <c:rich>
                  <a:bodyPr vert="horz" rot="0" anchor="ctr"/>
                  <a:lstStyle/>
                  <a:p>
                    <a:pPr algn="l">
                      <a:defRPr/>
                    </a:pPr>
                    <a:r>
                      <a:rPr lang="en-US" cap="none" sz="1800" b="0" i="0" u="none" baseline="0">
                        <a:solidFill>
                          <a:srgbClr val="000000"/>
                        </a:solidFill>
                        <a:latin typeface="Calibri"/>
                        <a:ea typeface="Calibri"/>
                        <a:cs typeface="Calibri"/>
                      </a:rPr>
                      <a:t>48</a:t>
                    </a:r>
                  </a:p>
                </c:rich>
              </c:tx>
              <c:numFmt formatCode="General" sourceLinked="1"/>
              <c:dLblPos val="ct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'Background calculations'!$H$3:$H$50</c:f>
              <c:numCache>
                <c:ptCount val="48"/>
                <c:pt idx="0">
                  <c:v>#N/A</c:v>
                </c:pt>
                <c:pt idx="1">
                  <c:v>#N/A</c:v>
                </c:pt>
                <c:pt idx="2">
                  <c:v>#N/A</c:v>
                </c:pt>
                <c:pt idx="3">
                  <c:v>#N/A</c:v>
                </c:pt>
                <c:pt idx="4">
                  <c:v>3.1325041333699457</c:v>
                </c:pt>
                <c:pt idx="5">
                  <c:v>3.184111496614558</c:v>
                </c:pt>
                <c:pt idx="6">
                  <c:v>3.4115834493358994</c:v>
                </c:pt>
                <c:pt idx="7">
                  <c:v>#N/A</c:v>
                </c:pt>
                <c:pt idx="8">
                  <c:v>5.2</c:v>
                </c:pt>
                <c:pt idx="9">
                  <c:v>#N/A</c:v>
                </c:pt>
                <c:pt idx="10">
                  <c:v>#N/A</c:v>
                </c:pt>
                <c:pt idx="11">
                  <c:v>3.185001462146974</c:v>
                </c:pt>
                <c:pt idx="12">
                  <c:v>#N/A</c:v>
                </c:pt>
                <c:pt idx="13">
                  <c:v>#N/A</c:v>
                </c:pt>
                <c:pt idx="14">
                  <c:v>#N/A</c:v>
                </c:pt>
                <c:pt idx="15">
                  <c:v>#N/A</c:v>
                </c:pt>
                <c:pt idx="16">
                  <c:v>3.939424369025408</c:v>
                </c:pt>
                <c:pt idx="17">
                  <c:v>#N/A</c:v>
                </c:pt>
                <c:pt idx="18">
                  <c:v>3.0019907285267236</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xVal>
          <c:yVal>
            <c:numRef>
              <c:f>'Background calculations'!$I$3:$I$50</c:f>
              <c:numCache>
                <c:ptCount val="48"/>
                <c:pt idx="0">
                  <c:v>#N/A</c:v>
                </c:pt>
                <c:pt idx="1">
                  <c:v>#N/A</c:v>
                </c:pt>
                <c:pt idx="2">
                  <c:v>#N/A</c:v>
                </c:pt>
                <c:pt idx="3">
                  <c:v>#N/A</c:v>
                </c:pt>
                <c:pt idx="4">
                  <c:v>4.956386104527674</c:v>
                </c:pt>
                <c:pt idx="5">
                  <c:v>4.21791169421871</c:v>
                </c:pt>
                <c:pt idx="6">
                  <c:v>3.06614509115276</c:v>
                </c:pt>
                <c:pt idx="7">
                  <c:v>#N/A</c:v>
                </c:pt>
                <c:pt idx="8">
                  <c:v>3.3485841553248714</c:v>
                </c:pt>
                <c:pt idx="9">
                  <c:v>#N/A</c:v>
                </c:pt>
                <c:pt idx="10">
                  <c:v>#N/A</c:v>
                </c:pt>
                <c:pt idx="11">
                  <c:v>4.231455765555205</c:v>
                </c:pt>
                <c:pt idx="12">
                  <c:v>#N/A</c:v>
                </c:pt>
                <c:pt idx="13">
                  <c:v>#N/A</c:v>
                </c:pt>
                <c:pt idx="14">
                  <c:v>#N/A</c:v>
                </c:pt>
                <c:pt idx="15">
                  <c:v>#N/A</c:v>
                </c:pt>
                <c:pt idx="16">
                  <c:v>3.1388879788292994</c:v>
                </c:pt>
                <c:pt idx="17">
                  <c:v>#N/A</c:v>
                </c:pt>
                <c:pt idx="18">
                  <c:v>3.9632700536832917</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yVal>
          <c:smooth val="0"/>
        </c:ser>
        <c:axId val="65617993"/>
        <c:axId val="53691026"/>
      </c:scatterChart>
      <c:valAx>
        <c:axId val="65617993"/>
        <c:scaling>
          <c:orientation val="minMax"/>
          <c:max val="5.9"/>
          <c:min val="0"/>
        </c:scaling>
        <c:axPos val="b"/>
        <c:title>
          <c:tx>
            <c:rich>
              <a:bodyPr vert="horz" rot="0" anchor="ctr"/>
              <a:lstStyle/>
              <a:p>
                <a:pPr algn="ctr">
                  <a:defRPr/>
                </a:pPr>
                <a:r>
                  <a:rPr lang="en-US" cap="none" sz="1400" b="1" i="0" u="none" baseline="0">
                    <a:solidFill>
                      <a:srgbClr val="333333"/>
                    </a:solidFill>
                    <a:latin typeface="Calibri"/>
                    <a:ea typeface="Calibri"/>
                    <a:cs typeface="Calibri"/>
                  </a:rPr>
                  <a:t>Likelihood-&gt; </a:t>
                </a:r>
              </a:p>
            </c:rich>
          </c:tx>
          <c:layout>
            <c:manualLayout>
              <c:xMode val="factor"/>
              <c:yMode val="factor"/>
              <c:x val="-0.00575"/>
              <c:y val="0"/>
            </c:manualLayout>
          </c:layout>
          <c:overlay val="0"/>
          <c:spPr>
            <a:noFill/>
            <a:ln>
              <a:noFill/>
            </a:ln>
          </c:spPr>
        </c:title>
        <c:majorGridlines>
          <c:spPr>
            <a:ln w="38100">
              <a:solidFill>
                <a:srgbClr val="C0C0C0"/>
              </a:solidFill>
            </a:ln>
          </c:spPr>
        </c:majorGridlines>
        <c:delete val="0"/>
        <c:numFmt formatCode="@" sourceLinked="0"/>
        <c:majorTickMark val="none"/>
        <c:minorTickMark val="out"/>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53691026"/>
        <c:crossesAt val="0"/>
        <c:crossBetween val="midCat"/>
        <c:dispUnits/>
        <c:majorUnit val="3"/>
        <c:minorUnit val="1"/>
      </c:valAx>
      <c:valAx>
        <c:axId val="53691026"/>
        <c:scaling>
          <c:orientation val="minMax"/>
          <c:max val="5.9"/>
          <c:min val="0"/>
        </c:scaling>
        <c:axPos val="l"/>
        <c:title>
          <c:tx>
            <c:rich>
              <a:bodyPr vert="horz" rot="-5400000" anchor="ctr"/>
              <a:lstStyle/>
              <a:p>
                <a:pPr algn="ctr">
                  <a:defRPr/>
                </a:pPr>
                <a:r>
                  <a:rPr lang="en-US" cap="none" sz="1400" b="1" i="0" u="none" baseline="0">
                    <a:solidFill>
                      <a:srgbClr val="333333"/>
                    </a:solidFill>
                    <a:latin typeface="Calibri"/>
                    <a:ea typeface="Calibri"/>
                    <a:cs typeface="Calibri"/>
                  </a:rPr>
                  <a:t>Impact -&gt;</a:t>
                </a:r>
              </a:p>
            </c:rich>
          </c:tx>
          <c:layout>
            <c:manualLayout>
              <c:xMode val="factor"/>
              <c:yMode val="factor"/>
              <c:x val="-0.005"/>
              <c:y val="-0.0005"/>
            </c:manualLayout>
          </c:layout>
          <c:overlay val="0"/>
          <c:spPr>
            <a:noFill/>
            <a:ln>
              <a:noFill/>
            </a:ln>
          </c:spPr>
        </c:title>
        <c:majorGridlines>
          <c:spPr>
            <a:ln w="38100">
              <a:solidFill>
                <a:srgbClr val="C0C0C0"/>
              </a:solidFill>
            </a:ln>
          </c:spPr>
        </c:majorGridlines>
        <c:delete val="0"/>
        <c:numFmt formatCode="@" sourceLinked="0"/>
        <c:majorTickMark val="none"/>
        <c:minorTickMark val="out"/>
        <c:tickLblPos val="nextTo"/>
        <c:spPr>
          <a:ln w="3175">
            <a:solidFill>
              <a:srgbClr val="C0C0C0"/>
            </a:solidFill>
          </a:ln>
        </c:spPr>
        <c:txPr>
          <a:bodyPr/>
          <a:lstStyle/>
          <a:p>
            <a:pPr>
              <a:defRPr lang="en-US" cap="none" sz="1400" b="1" i="0" u="none" baseline="0">
                <a:solidFill>
                  <a:srgbClr val="333333"/>
                </a:solidFill>
                <a:latin typeface="Calibri"/>
                <a:ea typeface="Calibri"/>
                <a:cs typeface="Calibri"/>
              </a:defRPr>
            </a:pPr>
          </a:p>
        </c:txPr>
        <c:crossAx val="65617993"/>
        <c:crossesAt val="0"/>
        <c:crossBetween val="midCat"/>
        <c:dispUnits/>
        <c:majorUnit val="3"/>
        <c:min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2">
    <tabColor indexed="51"/>
  </sheetPr>
  <sheetViews>
    <sheetView workbookViewId="0" zoomScale="88"/>
  </sheetViews>
  <pageMargins left="0.7086614173228347" right="0.7086614173228347" top="0.7480314960629921" bottom="0.7480314960629921" header="0.31496062992125984" footer="0.31496062992125984"/>
  <pageSetup horizontalDpi="600" verticalDpi="600" orientation="landscape" paperSize="9"/>
  <headerFooter>
    <oddHeader>&amp;C&amp;"-,Bold"&amp;14Scheme Name__________________________</oddHeader>
    <oddFooter>&amp;L&amp;D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0</xdr:row>
      <xdr:rowOff>0</xdr:rowOff>
    </xdr:from>
    <xdr:to>
      <xdr:col>9</xdr:col>
      <xdr:colOff>523875</xdr:colOff>
      <xdr:row>3</xdr:row>
      <xdr:rowOff>9525</xdr:rowOff>
    </xdr:to>
    <xdr:pic>
      <xdr:nvPicPr>
        <xdr:cNvPr id="1" name="Picture 2"/>
        <xdr:cNvPicPr preferRelativeResize="1">
          <a:picLocks noChangeAspect="1"/>
        </xdr:cNvPicPr>
      </xdr:nvPicPr>
      <xdr:blipFill>
        <a:blip r:embed="rId1"/>
        <a:stretch>
          <a:fillRect/>
        </a:stretch>
      </xdr:blipFill>
      <xdr:spPr>
        <a:xfrm>
          <a:off x="10115550" y="0"/>
          <a:ext cx="1419225" cy="13620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0.83325</cdr:x>
      <cdr:y>0.77175</cdr:y>
    </cdr:from>
    <cdr:to>
      <cdr:x>0.98825</cdr:x>
      <cdr:y>0.88</cdr:y>
    </cdr:to>
    <cdr:sp>
      <cdr:nvSpPr>
        <cdr:cNvPr id="1" name="TextBox 1"/>
        <cdr:cNvSpPr txBox="1">
          <a:spLocks noChangeArrowheads="1"/>
        </cdr:cNvSpPr>
      </cdr:nvSpPr>
      <cdr:spPr>
        <a:xfrm>
          <a:off x="7820025" y="4762500"/>
          <a:ext cx="1457325" cy="666750"/>
        </a:xfrm>
        <a:prstGeom prst="rect">
          <a:avLst/>
        </a:prstGeom>
        <a:noFill/>
        <a:ln w="9525" cmpd="sng">
          <a:noFill/>
        </a:ln>
      </cdr:spPr>
      <cdr:txBody>
        <a:bodyPr vertOverflow="clip" wrap="square"/>
        <a:p>
          <a:pPr algn="ctr">
            <a:defRPr/>
          </a:pPr>
          <a:r>
            <a:rPr lang="en-US" cap="none" sz="1400" b="1" i="0" u="none" baseline="0">
              <a:solidFill>
                <a:srgbClr val="FF6600"/>
              </a:solidFill>
              <a:latin typeface="Calibri"/>
              <a:ea typeface="Calibri"/>
              <a:cs typeface="Calibri"/>
            </a:rPr>
            <a:t>Manage/Control</a:t>
          </a:r>
          <a:r>
            <a:rPr lang="en-US" cap="none" sz="1400" b="1" i="0" u="none" baseline="0">
              <a:solidFill>
                <a:srgbClr val="FF6600"/>
              </a:solidFill>
              <a:latin typeface="Calibri"/>
              <a:ea typeface="Calibri"/>
              <a:cs typeface="Calibri"/>
            </a:rPr>
            <a:t> </a:t>
          </a:r>
          <a:r>
            <a:rPr lang="en-US" cap="none" sz="1400" b="1" i="0" u="none" baseline="0">
              <a:solidFill>
                <a:srgbClr val="FF6600"/>
              </a:solidFill>
              <a:latin typeface="Calibri"/>
              <a:ea typeface="Calibri"/>
              <a:cs typeface="Calibri"/>
            </a:rPr>
            <a:t>Risks in Orange</a:t>
          </a:r>
        </a:p>
      </cdr:txBody>
    </cdr:sp>
  </cdr:relSizeAnchor>
  <cdr:relSizeAnchor xmlns:cdr="http://schemas.openxmlformats.org/drawingml/2006/chartDrawing">
    <cdr:from>
      <cdr:x>0.0825</cdr:x>
      <cdr:y>0.10475</cdr:y>
    </cdr:from>
    <cdr:to>
      <cdr:x>0.23675</cdr:x>
      <cdr:y>0.213</cdr:y>
    </cdr:to>
    <cdr:sp>
      <cdr:nvSpPr>
        <cdr:cNvPr id="2" name="TextBox 1"/>
        <cdr:cNvSpPr txBox="1">
          <a:spLocks noChangeArrowheads="1"/>
        </cdr:cNvSpPr>
      </cdr:nvSpPr>
      <cdr:spPr>
        <a:xfrm>
          <a:off x="771525" y="638175"/>
          <a:ext cx="1447800" cy="666750"/>
        </a:xfrm>
        <a:prstGeom prst="rect">
          <a:avLst/>
        </a:prstGeom>
        <a:noFill/>
        <a:ln w="9525" cmpd="sng">
          <a:noFill/>
        </a:ln>
      </cdr:spPr>
      <cdr:txBody>
        <a:bodyPr vertOverflow="clip" wrap="square"/>
        <a:p>
          <a:pPr algn="ctr">
            <a:defRPr/>
          </a:pPr>
          <a:r>
            <a:rPr lang="en-US" cap="none" sz="1400" b="1" i="0" u="none" baseline="0">
              <a:solidFill>
                <a:srgbClr val="FF6600"/>
              </a:solidFill>
              <a:latin typeface="Calibri"/>
              <a:ea typeface="Calibri"/>
              <a:cs typeface="Calibri"/>
            </a:rPr>
            <a:t>Manage/Control</a:t>
          </a:r>
          <a:r>
            <a:rPr lang="en-US" cap="none" sz="1400" b="1" i="0" u="none" baseline="0">
              <a:solidFill>
                <a:srgbClr val="FF6600"/>
              </a:solidFill>
              <a:latin typeface="Calibri"/>
              <a:ea typeface="Calibri"/>
              <a:cs typeface="Calibri"/>
            </a:rPr>
            <a:t> </a:t>
          </a:r>
          <a:r>
            <a:rPr lang="en-US" cap="none" sz="1400" b="1" i="0" u="none" baseline="0">
              <a:solidFill>
                <a:srgbClr val="FF6600"/>
              </a:solidFill>
              <a:latin typeface="Calibri"/>
              <a:ea typeface="Calibri"/>
              <a:cs typeface="Calibri"/>
            </a:rPr>
            <a:t>Risks in Orange</a:t>
          </a:r>
        </a:p>
      </cdr:txBody>
    </cdr:sp>
  </cdr:relSizeAnchor>
  <cdr:relSizeAnchor xmlns:cdr="http://schemas.openxmlformats.org/drawingml/2006/chartDrawing">
    <cdr:from>
      <cdr:x>0.07</cdr:x>
      <cdr:y>0.77325</cdr:y>
    </cdr:from>
    <cdr:to>
      <cdr:x>0.25175</cdr:x>
      <cdr:y>0.8815</cdr:y>
    </cdr:to>
    <cdr:sp>
      <cdr:nvSpPr>
        <cdr:cNvPr id="3" name="TextBox 1"/>
        <cdr:cNvSpPr txBox="1">
          <a:spLocks noChangeArrowheads="1"/>
        </cdr:cNvSpPr>
      </cdr:nvSpPr>
      <cdr:spPr>
        <a:xfrm>
          <a:off x="657225" y="4772025"/>
          <a:ext cx="1704975" cy="666750"/>
        </a:xfrm>
        <a:prstGeom prst="rect">
          <a:avLst/>
        </a:prstGeom>
        <a:noFill/>
        <a:ln w="9525" cmpd="sng">
          <a:noFill/>
        </a:ln>
      </cdr:spPr>
      <cdr:txBody>
        <a:bodyPr vertOverflow="clip" wrap="square"/>
        <a:p>
          <a:pPr algn="ctr">
            <a:defRPr/>
          </a:pPr>
          <a:r>
            <a:rPr lang="en-US" cap="none" sz="1400" b="1" i="0" u="none" baseline="0">
              <a:solidFill>
                <a:srgbClr val="99CC00"/>
              </a:solidFill>
              <a:latin typeface="Calibri"/>
              <a:ea typeface="Calibri"/>
              <a:cs typeface="Calibri"/>
            </a:rPr>
            <a:t>Accept Risks in Green</a:t>
          </a:r>
        </a:p>
      </cdr:txBody>
    </cdr:sp>
  </cdr:relSizeAnchor>
  <cdr:relSizeAnchor xmlns:cdr="http://schemas.openxmlformats.org/drawingml/2006/chartDrawing">
    <cdr:from>
      <cdr:x>0.83425</cdr:x>
      <cdr:y>0.11475</cdr:y>
    </cdr:from>
    <cdr:to>
      <cdr:x>0.986</cdr:x>
      <cdr:y>0.202</cdr:y>
    </cdr:to>
    <cdr:sp>
      <cdr:nvSpPr>
        <cdr:cNvPr id="4" name="TextBox 1"/>
        <cdr:cNvSpPr txBox="1">
          <a:spLocks noChangeArrowheads="1"/>
        </cdr:cNvSpPr>
      </cdr:nvSpPr>
      <cdr:spPr>
        <a:xfrm>
          <a:off x="7829550" y="704850"/>
          <a:ext cx="1428750" cy="542925"/>
        </a:xfrm>
        <a:prstGeom prst="rect">
          <a:avLst/>
        </a:prstGeom>
        <a:noFill/>
        <a:ln w="9525" cmpd="sng">
          <a:noFill/>
        </a:ln>
      </cdr:spPr>
      <cdr:txBody>
        <a:bodyPr vertOverflow="clip" wrap="square"/>
        <a:p>
          <a:pPr algn="ctr">
            <a:defRPr/>
          </a:pPr>
          <a:r>
            <a:rPr lang="en-US" cap="none" sz="1400" b="1" i="0" u="none" baseline="0">
              <a:solidFill>
                <a:srgbClr val="993300"/>
              </a:solidFill>
              <a:latin typeface="Calibri"/>
              <a:ea typeface="Calibri"/>
              <a:cs typeface="Calibri"/>
            </a:rPr>
            <a:t>Avoid Risks in Red</a:t>
          </a:r>
        </a:p>
      </cdr:txBody>
    </cdr:sp>
  </cdr:relSizeAnchor>
  <cdr:relSizeAnchor xmlns:cdr="http://schemas.openxmlformats.org/drawingml/2006/chartDrawing">
    <cdr:from>
      <cdr:x>0.01225</cdr:x>
      <cdr:y>0.89175</cdr:y>
    </cdr:from>
    <cdr:to>
      <cdr:x>0.11175</cdr:x>
      <cdr:y>0.9625</cdr:y>
    </cdr:to>
    <cdr:sp>
      <cdr:nvSpPr>
        <cdr:cNvPr id="5" name="Rectangle 7"/>
        <cdr:cNvSpPr>
          <a:spLocks/>
        </cdr:cNvSpPr>
      </cdr:nvSpPr>
      <cdr:spPr>
        <a:xfrm>
          <a:off x="114300" y="5495925"/>
          <a:ext cx="933450" cy="438150"/>
        </a:xfrm>
        <a:prstGeom prst="rect">
          <a:avLst/>
        </a:prstGeom>
        <a:solidFill>
          <a:srgbClr val="FFFFFF"/>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0.02</cdr:x>
      <cdr:y>0.858</cdr:y>
    </cdr:from>
    <cdr:to>
      <cdr:x>0.0715</cdr:x>
      <cdr:y>0.93</cdr:y>
    </cdr:to>
    <cdr:sp>
      <cdr:nvSpPr>
        <cdr:cNvPr id="6" name="Rectangle 8"/>
        <cdr:cNvSpPr>
          <a:spLocks/>
        </cdr:cNvSpPr>
      </cdr:nvSpPr>
      <cdr:spPr>
        <a:xfrm>
          <a:off x="180975" y="5286375"/>
          <a:ext cx="485775" cy="447675"/>
        </a:xfrm>
        <a:prstGeom prst="rect">
          <a:avLst/>
        </a:prstGeom>
        <a:solidFill>
          <a:srgbClr val="FFFFFF"/>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0.22325</cdr:x>
      <cdr:y>0.89275</cdr:y>
    </cdr:from>
    <cdr:to>
      <cdr:x>0.99875</cdr:x>
      <cdr:y>0.936</cdr:y>
    </cdr:to>
    <cdr:sp>
      <cdr:nvSpPr>
        <cdr:cNvPr id="7" name="TextBox 3"/>
        <cdr:cNvSpPr txBox="1">
          <a:spLocks noChangeArrowheads="1"/>
        </cdr:cNvSpPr>
      </cdr:nvSpPr>
      <cdr:spPr>
        <a:xfrm>
          <a:off x="2095500" y="5505450"/>
          <a:ext cx="7286625" cy="266700"/>
        </a:xfrm>
        <a:prstGeom prst="rect">
          <a:avLst/>
        </a:prstGeom>
        <a:solidFill>
          <a:srgbClr val="FFFFFF"/>
        </a:solidFill>
        <a:ln w="9525" cmpd="sng">
          <a:noFill/>
        </a:ln>
      </cdr:spPr>
      <cdr:txBody>
        <a:bodyPr vertOverflow="clip" wrap="square"/>
        <a:p>
          <a:pPr algn="l">
            <a:defRPr/>
          </a:pPr>
          <a:r>
            <a:rPr lang="en-US" cap="none" sz="1400" b="1" i="0" u="none" baseline="0">
              <a:solidFill>
                <a:srgbClr val="000000"/>
              </a:solidFill>
              <a:latin typeface="Calibri"/>
              <a:ea typeface="Calibri"/>
              <a:cs typeface="Calibri"/>
            </a:rPr>
            <a:t>1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2  3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4   5</a:t>
          </a:r>
        </a:p>
      </cdr:txBody>
    </cdr:sp>
  </cdr:relSizeAnchor>
  <cdr:relSizeAnchor xmlns:cdr="http://schemas.openxmlformats.org/drawingml/2006/chartDrawing">
    <cdr:from>
      <cdr:x>0.04425</cdr:x>
      <cdr:y>0</cdr:y>
    </cdr:from>
    <cdr:to>
      <cdr:x>0.073</cdr:x>
      <cdr:y>0.76775</cdr:y>
    </cdr:to>
    <cdr:sp>
      <cdr:nvSpPr>
        <cdr:cNvPr id="8" name="TextBox 3"/>
        <cdr:cNvSpPr txBox="1">
          <a:spLocks noChangeArrowheads="1"/>
        </cdr:cNvSpPr>
      </cdr:nvSpPr>
      <cdr:spPr>
        <a:xfrm rot="16200000">
          <a:off x="409575" y="0"/>
          <a:ext cx="266700" cy="4743450"/>
        </a:xfrm>
        <a:prstGeom prst="rect">
          <a:avLst/>
        </a:prstGeom>
        <a:solidFill>
          <a:srgbClr val="FFFFFF"/>
        </a:solidFill>
        <a:ln w="9525" cmpd="sng">
          <a:noFill/>
        </a:ln>
      </cdr:spPr>
      <cdr:txBody>
        <a:bodyPr vertOverflow="clip" wrap="square"/>
        <a:p>
          <a:pPr algn="l">
            <a:defRPr/>
          </a:pPr>
          <a:r>
            <a:rPr lang="en-US" cap="none" sz="1400" b="1" i="0" u="none" baseline="0">
              <a:solidFill>
                <a:srgbClr val="000000"/>
              </a:solidFill>
              <a:latin typeface="Calibri"/>
              <a:ea typeface="Calibri"/>
              <a:cs typeface="Calibri"/>
            </a:rPr>
            <a:t>1</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3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4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5</a:t>
          </a:r>
        </a:p>
      </cdr:txBody>
    </cdr:sp>
  </cdr:relSizeAnchor>
  <cdr:relSizeAnchor xmlns:cdr="http://schemas.openxmlformats.org/drawingml/2006/chartDrawing">
    <cdr:from>
      <cdr:x>0.00525</cdr:x>
      <cdr:y>0.00625</cdr:y>
    </cdr:from>
    <cdr:to>
      <cdr:x>0.103</cdr:x>
      <cdr:y>0.1165</cdr:y>
    </cdr:to>
    <cdr:pic>
      <cdr:nvPicPr>
        <cdr:cNvPr id="9" name="Picture 6"/>
        <cdr:cNvPicPr preferRelativeResize="1">
          <a:picLocks noChangeAspect="1"/>
        </cdr:cNvPicPr>
      </cdr:nvPicPr>
      <cdr:blipFill>
        <a:blip r:embed="rId1"/>
        <a:stretch>
          <a:fillRect/>
        </a:stretch>
      </cdr:blipFill>
      <cdr:spPr>
        <a:xfrm>
          <a:off x="47625" y="38100"/>
          <a:ext cx="914400" cy="67627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72200"/>
    <xdr:graphicFrame>
      <xdr:nvGraphicFramePr>
        <xdr:cNvPr id="1" name="Shape 1025"/>
        <xdr:cNvGraphicFramePr/>
      </xdr:nvGraphicFramePr>
      <xdr:xfrm>
        <a:off x="0" y="0"/>
        <a:ext cx="9391650"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rgb="FFFFFF00"/>
    <pageSetUpPr fitToPage="1"/>
  </sheetPr>
  <dimension ref="A1:P33"/>
  <sheetViews>
    <sheetView tabSelected="1" zoomScale="85" zoomScaleNormal="85" zoomScalePageLayoutView="0" workbookViewId="0" topLeftCell="A1">
      <pane ySplit="5" topLeftCell="A6" activePane="bottomLeft" state="frozen"/>
      <selection pane="topLeft" activeCell="A1" sqref="A1"/>
      <selection pane="bottomLeft" activeCell="N7" sqref="N7"/>
    </sheetView>
  </sheetViews>
  <sheetFormatPr defaultColWidth="9.140625" defaultRowHeight="15"/>
  <cols>
    <col min="1" max="1" width="4.421875" style="12" bestFit="1" customWidth="1"/>
    <col min="2" max="2" width="29.28125" style="1" customWidth="1"/>
    <col min="3" max="3" width="32.140625" style="4" customWidth="1"/>
    <col min="4" max="4" width="52.00390625" style="4" customWidth="1"/>
    <col min="5" max="5" width="11.00390625" style="12" bestFit="1" customWidth="1"/>
    <col min="6" max="6" width="7.8515625" style="12" bestFit="1" customWidth="1"/>
    <col min="7" max="7" width="6.7109375" style="12" bestFit="1" customWidth="1"/>
    <col min="8" max="8" width="7.8515625" style="12" customWidth="1"/>
    <col min="9" max="9" width="13.8515625" style="1" customWidth="1"/>
    <col min="10" max="16" width="8.28125" style="1" customWidth="1"/>
    <col min="17" max="17" width="9.140625" style="1" customWidth="1"/>
    <col min="18" max="18" width="11.57421875" style="1" customWidth="1"/>
    <col min="19" max="16384" width="9.140625" style="1" customWidth="1"/>
  </cols>
  <sheetData>
    <row r="1" spans="1:16" ht="18.75">
      <c r="A1" s="30" t="s">
        <v>35</v>
      </c>
      <c r="B1" s="30"/>
      <c r="C1" s="30"/>
      <c r="D1" s="30"/>
      <c r="E1" s="30"/>
      <c r="F1" s="30"/>
      <c r="G1" s="30"/>
      <c r="H1" s="30"/>
      <c r="I1" s="30"/>
      <c r="J1" s="30"/>
      <c r="K1" s="15"/>
      <c r="L1" s="15"/>
      <c r="M1" s="15"/>
      <c r="N1" s="15"/>
      <c r="O1" s="15"/>
      <c r="P1" s="15"/>
    </row>
    <row r="2" spans="1:16" ht="15">
      <c r="A2" s="29" t="s">
        <v>36</v>
      </c>
      <c r="B2" s="29"/>
      <c r="C2" s="29"/>
      <c r="D2" s="29"/>
      <c r="E2" s="29"/>
      <c r="F2" s="29"/>
      <c r="G2" s="29"/>
      <c r="H2" s="29"/>
      <c r="I2" s="29"/>
      <c r="J2" s="29"/>
      <c r="K2" s="15"/>
      <c r="L2" s="15"/>
      <c r="M2" s="15"/>
      <c r="N2" s="15"/>
      <c r="O2" s="15"/>
      <c r="P2" s="15"/>
    </row>
    <row r="3" spans="1:16" ht="72.75" customHeight="1">
      <c r="A3" s="31" t="s">
        <v>43</v>
      </c>
      <c r="B3" s="31"/>
      <c r="C3" s="31"/>
      <c r="D3" s="31"/>
      <c r="E3" s="31"/>
      <c r="F3" s="31"/>
      <c r="G3" s="31"/>
      <c r="H3" s="31"/>
      <c r="K3" s="14"/>
      <c r="L3" s="14"/>
      <c r="M3" s="14"/>
      <c r="N3" s="14"/>
      <c r="O3" s="14"/>
      <c r="P3" s="14"/>
    </row>
    <row r="4" ht="15"/>
    <row r="5" spans="1:16" s="4" customFormat="1" ht="22.5">
      <c r="A5" s="5" t="s">
        <v>0</v>
      </c>
      <c r="B5" s="5" t="s">
        <v>1</v>
      </c>
      <c r="C5" s="5" t="s">
        <v>2</v>
      </c>
      <c r="D5" s="5" t="s">
        <v>3</v>
      </c>
      <c r="E5" s="5" t="s">
        <v>37</v>
      </c>
      <c r="F5" s="5" t="s">
        <v>38</v>
      </c>
      <c r="G5" s="5" t="s">
        <v>6</v>
      </c>
      <c r="H5" s="5" t="s">
        <v>32</v>
      </c>
      <c r="I5" s="5" t="s">
        <v>33</v>
      </c>
      <c r="J5" s="5" t="s">
        <v>34</v>
      </c>
      <c r="K5" s="2"/>
      <c r="L5" s="2"/>
      <c r="M5" s="2"/>
      <c r="N5" s="2"/>
      <c r="O5" s="2"/>
      <c r="P5" s="2"/>
    </row>
    <row r="6" spans="1:16" ht="105">
      <c r="A6" s="13">
        <v>1</v>
      </c>
      <c r="B6" s="6" t="s">
        <v>7</v>
      </c>
      <c r="C6" s="6" t="s">
        <v>51</v>
      </c>
      <c r="D6" s="7" t="s">
        <v>50</v>
      </c>
      <c r="E6" s="26">
        <v>1</v>
      </c>
      <c r="F6" s="26">
        <v>2</v>
      </c>
      <c r="G6" s="26">
        <f aca="true" t="shared" si="0" ref="G6:G27">E6*F6</f>
        <v>2</v>
      </c>
      <c r="H6" s="11"/>
      <c r="I6" s="8"/>
      <c r="J6" s="8"/>
      <c r="K6" s="3"/>
      <c r="L6" s="3"/>
      <c r="M6" s="3"/>
      <c r="N6" s="3"/>
      <c r="O6" s="3"/>
      <c r="P6" s="3"/>
    </row>
    <row r="7" spans="1:16" ht="150">
      <c r="A7" s="13">
        <f aca="true" t="shared" si="1" ref="A7:A33">A6+1</f>
        <v>2</v>
      </c>
      <c r="B7" s="6" t="s">
        <v>8</v>
      </c>
      <c r="C7" s="6" t="s">
        <v>52</v>
      </c>
      <c r="D7" s="7" t="s">
        <v>53</v>
      </c>
      <c r="E7" s="26">
        <v>1</v>
      </c>
      <c r="F7" s="26">
        <v>2</v>
      </c>
      <c r="G7" s="26">
        <f t="shared" si="0"/>
        <v>2</v>
      </c>
      <c r="H7" s="11"/>
      <c r="I7" s="8"/>
      <c r="J7" s="8"/>
      <c r="K7" s="3"/>
      <c r="L7" s="3"/>
      <c r="M7" s="3"/>
      <c r="N7" s="3"/>
      <c r="O7" s="3"/>
      <c r="P7" s="3"/>
    </row>
    <row r="8" spans="1:16" ht="75">
      <c r="A8" s="13">
        <f t="shared" si="1"/>
        <v>3</v>
      </c>
      <c r="B8" s="6" t="s">
        <v>54</v>
      </c>
      <c r="C8" s="6" t="s">
        <v>55</v>
      </c>
      <c r="D8" s="7" t="s">
        <v>56</v>
      </c>
      <c r="E8" s="26">
        <v>1</v>
      </c>
      <c r="F8" s="26">
        <v>4</v>
      </c>
      <c r="G8" s="26">
        <f t="shared" si="0"/>
        <v>4</v>
      </c>
      <c r="H8" s="11"/>
      <c r="I8" s="8"/>
      <c r="J8" s="8"/>
      <c r="K8" s="3"/>
      <c r="L8" s="3"/>
      <c r="M8" s="3"/>
      <c r="N8" s="3"/>
      <c r="O8" s="3"/>
      <c r="P8" s="3"/>
    </row>
    <row r="9" spans="1:16" ht="120">
      <c r="A9" s="13">
        <f t="shared" si="1"/>
        <v>4</v>
      </c>
      <c r="B9" s="6" t="s">
        <v>57</v>
      </c>
      <c r="C9" s="6" t="s">
        <v>58</v>
      </c>
      <c r="D9" s="9" t="s">
        <v>59</v>
      </c>
      <c r="E9" s="26">
        <v>3</v>
      </c>
      <c r="F9" s="26">
        <v>3</v>
      </c>
      <c r="G9" s="26">
        <f t="shared" si="0"/>
        <v>9</v>
      </c>
      <c r="H9" s="11"/>
      <c r="I9" s="8"/>
      <c r="J9" s="8"/>
      <c r="K9" s="3"/>
      <c r="L9" s="3"/>
      <c r="M9" s="3"/>
      <c r="N9" s="3"/>
      <c r="O9" s="3"/>
      <c r="P9" s="3"/>
    </row>
    <row r="10" spans="1:16" ht="105">
      <c r="A10" s="13">
        <f t="shared" si="1"/>
        <v>5</v>
      </c>
      <c r="B10" s="6" t="s">
        <v>9</v>
      </c>
      <c r="C10" s="9" t="s">
        <v>60</v>
      </c>
      <c r="D10" s="9" t="s">
        <v>61</v>
      </c>
      <c r="E10" s="26">
        <v>3</v>
      </c>
      <c r="F10" s="26">
        <v>5</v>
      </c>
      <c r="G10" s="26">
        <f t="shared" si="0"/>
        <v>15</v>
      </c>
      <c r="H10" s="11"/>
      <c r="I10" s="8"/>
      <c r="J10" s="8"/>
      <c r="K10" s="3"/>
      <c r="L10" s="3"/>
      <c r="M10" s="3"/>
      <c r="N10" s="3"/>
      <c r="O10" s="3"/>
      <c r="P10" s="3"/>
    </row>
    <row r="11" spans="1:16" ht="225">
      <c r="A11" s="13">
        <f t="shared" si="1"/>
        <v>6</v>
      </c>
      <c r="B11" s="6" t="s">
        <v>62</v>
      </c>
      <c r="C11" s="9" t="s">
        <v>63</v>
      </c>
      <c r="D11" s="9" t="s">
        <v>64</v>
      </c>
      <c r="E11" s="26">
        <v>3</v>
      </c>
      <c r="F11" s="26">
        <v>4</v>
      </c>
      <c r="G11" s="26">
        <f t="shared" si="0"/>
        <v>12</v>
      </c>
      <c r="H11" s="11"/>
      <c r="I11" s="8"/>
      <c r="J11" s="8"/>
      <c r="K11" s="3"/>
      <c r="L11" s="3"/>
      <c r="M11" s="3"/>
      <c r="N11" s="3"/>
      <c r="O11" s="3"/>
      <c r="P11" s="3"/>
    </row>
    <row r="12" spans="1:16" ht="90">
      <c r="A12" s="13">
        <f t="shared" si="1"/>
        <v>7</v>
      </c>
      <c r="B12" s="6" t="s">
        <v>10</v>
      </c>
      <c r="C12" s="9" t="s">
        <v>65</v>
      </c>
      <c r="D12" s="9" t="s">
        <v>66</v>
      </c>
      <c r="E12" s="26">
        <v>3</v>
      </c>
      <c r="F12" s="26">
        <v>3</v>
      </c>
      <c r="G12" s="26">
        <f t="shared" si="0"/>
        <v>9</v>
      </c>
      <c r="H12" s="11"/>
      <c r="I12" s="8"/>
      <c r="J12" s="8"/>
      <c r="K12" s="3"/>
      <c r="L12" s="3"/>
      <c r="M12" s="3"/>
      <c r="N12" s="3"/>
      <c r="O12" s="3"/>
      <c r="P12" s="3"/>
    </row>
    <row r="13" spans="1:16" ht="300">
      <c r="A13" s="13">
        <f t="shared" si="1"/>
        <v>8</v>
      </c>
      <c r="B13" s="6" t="s">
        <v>11</v>
      </c>
      <c r="C13" s="9" t="s">
        <v>67</v>
      </c>
      <c r="D13" s="10" t="s">
        <v>68</v>
      </c>
      <c r="E13" s="26">
        <v>2</v>
      </c>
      <c r="F13" s="26">
        <v>4</v>
      </c>
      <c r="G13" s="26">
        <f t="shared" si="0"/>
        <v>8</v>
      </c>
      <c r="H13" s="11"/>
      <c r="I13" s="8"/>
      <c r="J13" s="8"/>
      <c r="K13" s="3"/>
      <c r="L13" s="3"/>
      <c r="M13" s="3"/>
      <c r="N13" s="3"/>
      <c r="O13" s="3"/>
      <c r="P13" s="3"/>
    </row>
    <row r="14" spans="1:16" ht="135">
      <c r="A14" s="13">
        <f t="shared" si="1"/>
        <v>9</v>
      </c>
      <c r="B14" s="6" t="s">
        <v>12</v>
      </c>
      <c r="C14" s="9" t="s">
        <v>69</v>
      </c>
      <c r="D14" s="9" t="s">
        <v>70</v>
      </c>
      <c r="E14" s="26">
        <v>5</v>
      </c>
      <c r="F14" s="26">
        <v>3</v>
      </c>
      <c r="G14" s="26">
        <f t="shared" si="0"/>
        <v>15</v>
      </c>
      <c r="H14" s="11"/>
      <c r="I14" s="8"/>
      <c r="J14" s="8"/>
      <c r="K14" s="3"/>
      <c r="L14" s="3"/>
      <c r="M14" s="3"/>
      <c r="N14" s="3"/>
      <c r="O14" s="3"/>
      <c r="P14" s="3"/>
    </row>
    <row r="15" spans="1:16" ht="75">
      <c r="A15" s="13">
        <f t="shared" si="1"/>
        <v>10</v>
      </c>
      <c r="B15" s="6" t="s">
        <v>13</v>
      </c>
      <c r="C15" s="9" t="s">
        <v>28</v>
      </c>
      <c r="D15" s="9" t="s">
        <v>71</v>
      </c>
      <c r="E15" s="26">
        <v>2</v>
      </c>
      <c r="F15" s="26">
        <v>2</v>
      </c>
      <c r="G15" s="26">
        <f t="shared" si="0"/>
        <v>4</v>
      </c>
      <c r="H15" s="11"/>
      <c r="I15" s="8"/>
      <c r="J15" s="8"/>
      <c r="K15" s="3"/>
      <c r="L15" s="3"/>
      <c r="M15" s="3"/>
      <c r="N15" s="3"/>
      <c r="O15" s="3"/>
      <c r="P15" s="3"/>
    </row>
    <row r="16" spans="1:16" ht="90">
      <c r="A16" s="13">
        <f t="shared" si="1"/>
        <v>11</v>
      </c>
      <c r="B16" s="6" t="s">
        <v>14</v>
      </c>
      <c r="C16" s="9" t="s">
        <v>29</v>
      </c>
      <c r="D16" s="9" t="s">
        <v>72</v>
      </c>
      <c r="E16" s="27">
        <v>2</v>
      </c>
      <c r="F16" s="27">
        <v>5</v>
      </c>
      <c r="G16" s="26">
        <f t="shared" si="0"/>
        <v>10</v>
      </c>
      <c r="H16" s="11"/>
      <c r="I16" s="8"/>
      <c r="J16" s="8"/>
      <c r="K16" s="3"/>
      <c r="L16" s="3"/>
      <c r="M16" s="3"/>
      <c r="N16" s="3"/>
      <c r="O16" s="3"/>
      <c r="P16" s="3"/>
    </row>
    <row r="17" spans="1:16" ht="120">
      <c r="A17" s="13">
        <f t="shared" si="1"/>
        <v>12</v>
      </c>
      <c r="B17" s="6" t="s">
        <v>15</v>
      </c>
      <c r="C17" s="9" t="s">
        <v>73</v>
      </c>
      <c r="D17" s="9" t="s">
        <v>74</v>
      </c>
      <c r="E17" s="27">
        <v>3</v>
      </c>
      <c r="F17" s="27">
        <v>4</v>
      </c>
      <c r="G17" s="26">
        <f t="shared" si="0"/>
        <v>12</v>
      </c>
      <c r="H17" s="11"/>
      <c r="I17" s="8"/>
      <c r="J17" s="8"/>
      <c r="K17" s="3"/>
      <c r="L17" s="3"/>
      <c r="M17" s="3"/>
      <c r="N17" s="3"/>
      <c r="O17" s="3"/>
      <c r="P17" s="3"/>
    </row>
    <row r="18" spans="1:16" ht="75">
      <c r="A18" s="13">
        <f t="shared" si="1"/>
        <v>13</v>
      </c>
      <c r="B18" s="6" t="s">
        <v>16</v>
      </c>
      <c r="C18" s="9" t="s">
        <v>31</v>
      </c>
      <c r="D18" s="9" t="s">
        <v>75</v>
      </c>
      <c r="E18" s="27">
        <v>3</v>
      </c>
      <c r="F18" s="27">
        <v>2</v>
      </c>
      <c r="G18" s="26">
        <f t="shared" si="0"/>
        <v>6</v>
      </c>
      <c r="H18" s="11"/>
      <c r="I18" s="8"/>
      <c r="J18" s="8"/>
      <c r="K18" s="3"/>
      <c r="L18" s="3"/>
      <c r="M18" s="3"/>
      <c r="N18" s="3"/>
      <c r="O18" s="3"/>
      <c r="P18" s="3"/>
    </row>
    <row r="19" spans="1:16" ht="105">
      <c r="A19" s="13">
        <f t="shared" si="1"/>
        <v>14</v>
      </c>
      <c r="B19" s="6" t="s">
        <v>17</v>
      </c>
      <c r="C19" s="9" t="s">
        <v>30</v>
      </c>
      <c r="D19" s="9" t="s">
        <v>76</v>
      </c>
      <c r="E19" s="27">
        <v>1</v>
      </c>
      <c r="F19" s="27">
        <v>5</v>
      </c>
      <c r="G19" s="26">
        <f t="shared" si="0"/>
        <v>5</v>
      </c>
      <c r="H19" s="11"/>
      <c r="I19" s="8"/>
      <c r="J19" s="8"/>
      <c r="K19" s="3"/>
      <c r="L19" s="3"/>
      <c r="M19" s="3"/>
      <c r="N19" s="3"/>
      <c r="O19" s="3"/>
      <c r="P19" s="3"/>
    </row>
    <row r="20" spans="1:16" ht="75">
      <c r="A20" s="13">
        <f t="shared" si="1"/>
        <v>15</v>
      </c>
      <c r="B20" s="6" t="s">
        <v>18</v>
      </c>
      <c r="C20" s="9" t="s">
        <v>77</v>
      </c>
      <c r="D20" s="6" t="s">
        <v>78</v>
      </c>
      <c r="E20" s="27">
        <v>1</v>
      </c>
      <c r="F20" s="27">
        <v>2</v>
      </c>
      <c r="G20" s="26">
        <f t="shared" si="0"/>
        <v>2</v>
      </c>
      <c r="H20" s="11"/>
      <c r="I20" s="8"/>
      <c r="J20" s="8"/>
      <c r="K20" s="3"/>
      <c r="L20" s="3"/>
      <c r="M20" s="3"/>
      <c r="N20" s="3"/>
      <c r="O20" s="3"/>
      <c r="P20" s="3"/>
    </row>
    <row r="21" spans="1:16" ht="240">
      <c r="A21" s="13">
        <f t="shared" si="1"/>
        <v>16</v>
      </c>
      <c r="B21" s="6" t="s">
        <v>19</v>
      </c>
      <c r="C21" s="9" t="s">
        <v>79</v>
      </c>
      <c r="D21" s="9" t="s">
        <v>80</v>
      </c>
      <c r="E21" s="27">
        <v>4</v>
      </c>
      <c r="F21" s="27">
        <v>2</v>
      </c>
      <c r="G21" s="26">
        <f t="shared" si="0"/>
        <v>8</v>
      </c>
      <c r="H21" s="11"/>
      <c r="I21" s="8"/>
      <c r="J21" s="8"/>
      <c r="K21" s="3"/>
      <c r="L21" s="3"/>
      <c r="M21" s="3"/>
      <c r="N21" s="3"/>
      <c r="O21" s="3"/>
      <c r="P21" s="3"/>
    </row>
    <row r="22" spans="1:16" ht="120">
      <c r="A22" s="13">
        <f t="shared" si="1"/>
        <v>17</v>
      </c>
      <c r="B22" s="6" t="s">
        <v>81</v>
      </c>
      <c r="C22" s="9" t="s">
        <v>82</v>
      </c>
      <c r="D22" s="9" t="s">
        <v>83</v>
      </c>
      <c r="E22" s="28">
        <v>4</v>
      </c>
      <c r="F22" s="28">
        <v>3</v>
      </c>
      <c r="G22" s="26">
        <f t="shared" si="0"/>
        <v>12</v>
      </c>
      <c r="H22" s="11"/>
      <c r="I22" s="8"/>
      <c r="J22" s="8"/>
      <c r="K22" s="3"/>
      <c r="L22" s="3"/>
      <c r="M22" s="3"/>
      <c r="N22" s="3"/>
      <c r="O22" s="3"/>
      <c r="P22" s="3"/>
    </row>
    <row r="23" spans="1:16" ht="120">
      <c r="A23" s="13">
        <f t="shared" si="1"/>
        <v>18</v>
      </c>
      <c r="B23" s="6" t="s">
        <v>20</v>
      </c>
      <c r="C23" s="9" t="s">
        <v>84</v>
      </c>
      <c r="D23" s="9" t="s">
        <v>85</v>
      </c>
      <c r="E23" s="26">
        <v>3</v>
      </c>
      <c r="F23" s="26">
        <v>5</v>
      </c>
      <c r="G23" s="26">
        <f t="shared" si="0"/>
        <v>15</v>
      </c>
      <c r="H23" s="11"/>
      <c r="I23" s="8"/>
      <c r="J23" s="8"/>
      <c r="K23" s="3"/>
      <c r="L23" s="3"/>
      <c r="M23" s="3"/>
      <c r="N23" s="3"/>
      <c r="O23" s="3"/>
      <c r="P23" s="3"/>
    </row>
    <row r="24" spans="1:16" ht="120">
      <c r="A24" s="13">
        <f t="shared" si="1"/>
        <v>19</v>
      </c>
      <c r="B24" s="6" t="s">
        <v>86</v>
      </c>
      <c r="C24" s="9" t="s">
        <v>84</v>
      </c>
      <c r="D24" s="9" t="s">
        <v>87</v>
      </c>
      <c r="E24" s="26">
        <v>3</v>
      </c>
      <c r="F24" s="26">
        <v>4</v>
      </c>
      <c r="G24" s="26">
        <f t="shared" si="0"/>
        <v>12</v>
      </c>
      <c r="H24" s="11"/>
      <c r="I24" s="8"/>
      <c r="J24" s="8"/>
      <c r="K24" s="3"/>
      <c r="L24" s="3"/>
      <c r="M24" s="3"/>
      <c r="N24" s="3"/>
      <c r="O24" s="3"/>
      <c r="P24" s="3"/>
    </row>
    <row r="25" spans="1:16" ht="90">
      <c r="A25" s="13">
        <f t="shared" si="1"/>
        <v>20</v>
      </c>
      <c r="B25" s="6" t="s">
        <v>21</v>
      </c>
      <c r="C25" s="9" t="s">
        <v>88</v>
      </c>
      <c r="D25" s="9" t="s">
        <v>89</v>
      </c>
      <c r="E25" s="26">
        <v>2</v>
      </c>
      <c r="F25" s="26">
        <v>4</v>
      </c>
      <c r="G25" s="26">
        <f t="shared" si="0"/>
        <v>8</v>
      </c>
      <c r="H25" s="11"/>
      <c r="I25" s="8"/>
      <c r="J25" s="8"/>
      <c r="K25" s="3"/>
      <c r="L25" s="3"/>
      <c r="M25" s="3"/>
      <c r="N25" s="3"/>
      <c r="O25" s="3"/>
      <c r="P25" s="3"/>
    </row>
    <row r="26" spans="1:16" ht="120">
      <c r="A26" s="13">
        <f t="shared" si="1"/>
        <v>21</v>
      </c>
      <c r="B26" s="6" t="s">
        <v>22</v>
      </c>
      <c r="C26" s="9" t="s">
        <v>90</v>
      </c>
      <c r="D26" s="9" t="s">
        <v>91</v>
      </c>
      <c r="E26" s="26">
        <v>2</v>
      </c>
      <c r="F26" s="26">
        <v>5</v>
      </c>
      <c r="G26" s="26">
        <f t="shared" si="0"/>
        <v>10</v>
      </c>
      <c r="H26" s="11"/>
      <c r="I26" s="8"/>
      <c r="J26" s="8"/>
      <c r="K26" s="3"/>
      <c r="L26" s="3"/>
      <c r="M26" s="3"/>
      <c r="N26" s="3"/>
      <c r="O26" s="3"/>
      <c r="P26" s="3"/>
    </row>
    <row r="27" spans="1:16" ht="90">
      <c r="A27" s="13">
        <f t="shared" si="1"/>
        <v>22</v>
      </c>
      <c r="B27" s="6" t="s">
        <v>23</v>
      </c>
      <c r="C27" s="9" t="s">
        <v>92</v>
      </c>
      <c r="D27" s="9" t="s">
        <v>93</v>
      </c>
      <c r="E27" s="26">
        <v>1</v>
      </c>
      <c r="F27" s="26">
        <v>5</v>
      </c>
      <c r="G27" s="26">
        <f t="shared" si="0"/>
        <v>5</v>
      </c>
      <c r="H27" s="11"/>
      <c r="I27" s="8"/>
      <c r="J27" s="8"/>
      <c r="K27" s="3"/>
      <c r="L27" s="3"/>
      <c r="M27" s="3"/>
      <c r="N27" s="3"/>
      <c r="O27" s="3"/>
      <c r="P27" s="3"/>
    </row>
    <row r="28" spans="1:10" ht="90">
      <c r="A28" s="13">
        <f t="shared" si="1"/>
        <v>23</v>
      </c>
      <c r="B28" s="6" t="s">
        <v>24</v>
      </c>
      <c r="C28" s="9" t="s">
        <v>92</v>
      </c>
      <c r="D28" s="9" t="s">
        <v>94</v>
      </c>
      <c r="E28" s="26">
        <v>1</v>
      </c>
      <c r="F28" s="26">
        <v>5</v>
      </c>
      <c r="G28" s="26">
        <f aca="true" t="shared" si="2" ref="G28:G33">E28*F28</f>
        <v>5</v>
      </c>
      <c r="H28" s="11"/>
      <c r="I28" s="8"/>
      <c r="J28" s="8"/>
    </row>
    <row r="29" spans="1:10" ht="165">
      <c r="A29" s="13">
        <f t="shared" si="1"/>
        <v>24</v>
      </c>
      <c r="B29" s="6" t="s">
        <v>95</v>
      </c>
      <c r="C29" s="9" t="s">
        <v>96</v>
      </c>
      <c r="D29" s="9" t="s">
        <v>97</v>
      </c>
      <c r="E29" s="26">
        <v>1</v>
      </c>
      <c r="F29" s="26">
        <v>3</v>
      </c>
      <c r="G29" s="26">
        <f t="shared" si="2"/>
        <v>3</v>
      </c>
      <c r="H29" s="11"/>
      <c r="I29" s="8"/>
      <c r="J29" s="8"/>
    </row>
    <row r="30" spans="1:10" ht="30">
      <c r="A30" s="13">
        <f t="shared" si="1"/>
        <v>25</v>
      </c>
      <c r="B30" s="6" t="s">
        <v>98</v>
      </c>
      <c r="C30" s="9" t="s">
        <v>99</v>
      </c>
      <c r="D30" s="9" t="s">
        <v>100</v>
      </c>
      <c r="E30" s="26">
        <v>1</v>
      </c>
      <c r="F30" s="26">
        <v>1</v>
      </c>
      <c r="G30" s="26">
        <f t="shared" si="2"/>
        <v>1</v>
      </c>
      <c r="H30" s="11"/>
      <c r="I30" s="8"/>
      <c r="J30" s="8"/>
    </row>
    <row r="31" spans="1:10" ht="75">
      <c r="A31" s="13">
        <f t="shared" si="1"/>
        <v>26</v>
      </c>
      <c r="B31" s="6" t="s">
        <v>101</v>
      </c>
      <c r="C31" s="9" t="s">
        <v>102</v>
      </c>
      <c r="D31" s="9" t="s">
        <v>103</v>
      </c>
      <c r="E31" s="26">
        <v>1</v>
      </c>
      <c r="F31" s="26">
        <v>4</v>
      </c>
      <c r="G31" s="26">
        <f t="shared" si="2"/>
        <v>4</v>
      </c>
      <c r="H31" s="11"/>
      <c r="I31" s="8"/>
      <c r="J31" s="8"/>
    </row>
    <row r="32" spans="1:10" ht="36" customHeight="1">
      <c r="A32" s="13">
        <f t="shared" si="1"/>
        <v>27</v>
      </c>
      <c r="B32" s="6" t="s">
        <v>49</v>
      </c>
      <c r="C32" s="9"/>
      <c r="D32" s="9"/>
      <c r="E32" s="26"/>
      <c r="F32" s="26"/>
      <c r="G32" s="26">
        <f t="shared" si="2"/>
        <v>0</v>
      </c>
      <c r="H32" s="11"/>
      <c r="I32" s="8"/>
      <c r="J32" s="8"/>
    </row>
    <row r="33" spans="1:10" ht="36" customHeight="1">
      <c r="A33" s="13">
        <f t="shared" si="1"/>
        <v>28</v>
      </c>
      <c r="B33" s="6" t="s">
        <v>49</v>
      </c>
      <c r="C33" s="9"/>
      <c r="D33" s="9"/>
      <c r="E33" s="26"/>
      <c r="F33" s="26"/>
      <c r="G33" s="26">
        <f t="shared" si="2"/>
        <v>0</v>
      </c>
      <c r="H33" s="11"/>
      <c r="I33" s="8"/>
      <c r="J33" s="8"/>
    </row>
    <row r="34" ht="36" customHeight="1"/>
    <row r="35" ht="36" customHeight="1"/>
    <row r="36" ht="36" customHeight="1"/>
    <row r="37" ht="36" customHeight="1"/>
    <row r="38" ht="36" customHeight="1"/>
    <row r="39" ht="36" customHeight="1"/>
    <row r="40" ht="36" customHeight="1"/>
    <row r="41" ht="36" customHeight="1"/>
    <row r="42" ht="36" customHeight="1"/>
    <row r="43" ht="36" customHeight="1"/>
    <row r="44" ht="36" customHeight="1"/>
    <row r="45" ht="36" customHeight="1"/>
  </sheetData>
  <sheetProtection/>
  <mergeCells count="3">
    <mergeCell ref="A2:J2"/>
    <mergeCell ref="A1:J1"/>
    <mergeCell ref="A3:H3"/>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76" r:id="rId3"/>
  <headerFooter>
    <oddFooter>&amp;L&amp;D
Version 1.0&amp;CPage &amp;P of &amp;N</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4">
    <tabColor rgb="FF00B050"/>
  </sheetPr>
  <dimension ref="A1:B6"/>
  <sheetViews>
    <sheetView zoomScalePageLayoutView="0" workbookViewId="0" topLeftCell="A1">
      <selection activeCell="B13" sqref="B13"/>
    </sheetView>
  </sheetViews>
  <sheetFormatPr defaultColWidth="9.140625" defaultRowHeight="15"/>
  <cols>
    <col min="1" max="1" width="97.8515625" style="0" bestFit="1" customWidth="1"/>
    <col min="2" max="2" width="13.00390625" style="0" customWidth="1"/>
  </cols>
  <sheetData>
    <row r="1" spans="1:2" ht="15">
      <c r="A1" s="24" t="s">
        <v>45</v>
      </c>
      <c r="B1" t="s">
        <v>47</v>
      </c>
    </row>
    <row r="2" spans="1:2" ht="15">
      <c r="A2" t="s">
        <v>46</v>
      </c>
      <c r="B2" s="25">
        <v>42492</v>
      </c>
    </row>
    <row r="4" spans="1:2" ht="15">
      <c r="A4" t="s">
        <v>48</v>
      </c>
      <c r="B4" s="25">
        <v>42492</v>
      </c>
    </row>
    <row r="6" spans="1:2" ht="15">
      <c r="A6" t="s">
        <v>44</v>
      </c>
      <c r="B6" s="25">
        <v>42492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U100"/>
  <sheetViews>
    <sheetView zoomScalePageLayoutView="0" workbookViewId="0" topLeftCell="B1">
      <pane ySplit="2" topLeftCell="A3" activePane="bottomLeft" state="frozen"/>
      <selection pane="topLeft" activeCell="A1" sqref="A1"/>
      <selection pane="bottomLeft" activeCell="B8" sqref="B8"/>
    </sheetView>
  </sheetViews>
  <sheetFormatPr defaultColWidth="9.00390625" defaultRowHeight="15"/>
  <cols>
    <col min="1" max="12" width="9.00390625" style="18" customWidth="1"/>
    <col min="13" max="13" width="10.57421875" style="18" customWidth="1"/>
    <col min="14" max="16384" width="9.00390625" style="18" customWidth="1"/>
  </cols>
  <sheetData>
    <row r="1" spans="1:9" ht="15">
      <c r="A1" s="18" t="s">
        <v>40</v>
      </c>
      <c r="B1" s="18" t="s">
        <v>41</v>
      </c>
      <c r="C1" s="18" t="s">
        <v>42</v>
      </c>
      <c r="D1" s="18" t="s">
        <v>40</v>
      </c>
      <c r="E1" s="18" t="s">
        <v>41</v>
      </c>
      <c r="F1" s="18" t="s">
        <v>42</v>
      </c>
      <c r="G1" s="18" t="s">
        <v>40</v>
      </c>
      <c r="H1" s="18" t="s">
        <v>41</v>
      </c>
      <c r="I1" s="18" t="s">
        <v>42</v>
      </c>
    </row>
    <row r="2" spans="1:21" ht="22.5">
      <c r="A2" s="16" t="s">
        <v>39</v>
      </c>
      <c r="B2" s="17" t="s">
        <v>25</v>
      </c>
      <c r="C2" s="17" t="s">
        <v>25</v>
      </c>
      <c r="D2" s="16" t="s">
        <v>39</v>
      </c>
      <c r="E2" s="17" t="s">
        <v>26</v>
      </c>
      <c r="F2" s="17" t="s">
        <v>26</v>
      </c>
      <c r="G2" s="16" t="s">
        <v>39</v>
      </c>
      <c r="H2" s="17" t="s">
        <v>27</v>
      </c>
      <c r="I2" s="17" t="s">
        <v>27</v>
      </c>
      <c r="M2" s="16" t="s">
        <v>4</v>
      </c>
      <c r="N2" s="16" t="s">
        <v>5</v>
      </c>
      <c r="U2" s="18">
        <f>COUNTIF($T$2:$T$26,T2)</f>
        <v>0</v>
      </c>
    </row>
    <row r="3" spans="1:14" ht="15">
      <c r="A3" s="19">
        <v>1</v>
      </c>
      <c r="B3" s="20">
        <f aca="true" t="shared" si="0" ref="B3:B20">IF(AND($M3&lt;3,$N3&lt;3),$M3,NA())</f>
        <v>1.1064633748285444</v>
      </c>
      <c r="C3" s="20">
        <f aca="true" t="shared" si="1" ref="C3:C20">IF(ISNUMBER(B3),N3,NA())</f>
        <v>2.0774883267584365</v>
      </c>
      <c r="D3" s="22">
        <f>A3</f>
        <v>1</v>
      </c>
      <c r="E3" s="20" t="e">
        <f>IF(M3="",#N/A,IF(AND(ISNA(B3),ISNA(H3)),M3,NA()))</f>
        <v>#N/A</v>
      </c>
      <c r="F3" s="20" t="e">
        <f aca="true" t="shared" si="2" ref="F3:F20">IF(ISNUMBER(E3),N3,NA())</f>
        <v>#N/A</v>
      </c>
      <c r="G3" s="22">
        <f>A3</f>
        <v>1</v>
      </c>
      <c r="H3" s="20" t="e">
        <f>IF(M3="",#N/A,IF(AND($M3&gt;=3,$N3&gt;=3),$M3,NA()))</f>
        <v>#N/A</v>
      </c>
      <c r="I3" s="20" t="e">
        <f aca="true" t="shared" si="3" ref="I3:I20">IF(ISNUMBER(H3),N3,NA())</f>
        <v>#N/A</v>
      </c>
      <c r="K3" s="18">
        <v>2</v>
      </c>
      <c r="M3" s="20">
        <f ca="1">IF('Risk Register'!E6="","",MAX(MIN('Risk Register'!E6+RAND()/$K$3-0.5/$K$4,5.2),0.5))</f>
        <v>1.1064633748285444</v>
      </c>
      <c r="N3" s="20">
        <f ca="1">IF('Risk Register'!F6="","",MAX(MIN('Risk Register'!F6+RAND()/$K$3-0.5/$K$4,5.5),0))</f>
        <v>2.0774883267584365</v>
      </c>
    </row>
    <row r="4" spans="1:21" ht="15">
      <c r="A4" s="19">
        <f aca="true" t="shared" si="4" ref="A4:A67">A3+1</f>
        <v>2</v>
      </c>
      <c r="B4" s="20">
        <f t="shared" si="0"/>
        <v>0.9813301641919882</v>
      </c>
      <c r="C4" s="20">
        <f t="shared" si="1"/>
        <v>2.22955356467422</v>
      </c>
      <c r="D4" s="22">
        <f aca="true" t="shared" si="5" ref="D4:D20">A4</f>
        <v>2</v>
      </c>
      <c r="E4" s="20" t="e">
        <f aca="true" t="shared" si="6" ref="E4:E67">IF(M4="",#N/A,IF(AND(ISNA(B4),ISNA(H4)),M4,NA()))</f>
        <v>#N/A</v>
      </c>
      <c r="F4" s="20" t="e">
        <f t="shared" si="2"/>
        <v>#N/A</v>
      </c>
      <c r="G4" s="22">
        <f aca="true" t="shared" si="7" ref="G4:G20">A4</f>
        <v>2</v>
      </c>
      <c r="H4" s="20" t="e">
        <f aca="true" t="shared" si="8" ref="H4:H67">IF(M4="",#N/A,IF(AND($M4&gt;=3,$N4&gt;=3),$M4,NA()))</f>
        <v>#N/A</v>
      </c>
      <c r="I4" s="20" t="e">
        <f t="shared" si="3"/>
        <v>#N/A</v>
      </c>
      <c r="K4" s="18">
        <v>6</v>
      </c>
      <c r="M4" s="20">
        <f ca="1">IF('Risk Register'!E7="","",MAX(MIN('Risk Register'!E7+RAND()/$K$3-0.5/$K$4,5.2),0.5))</f>
        <v>0.9813301641919882</v>
      </c>
      <c r="N4" s="20">
        <f ca="1">IF('Risk Register'!F7="","",MAX(MIN('Risk Register'!F7+RAND()/$K$3-0.5/$K$4,5.5),0))</f>
        <v>2.22955356467422</v>
      </c>
      <c r="U4" s="18">
        <f>COUNTIF($T$2:$T$26,T4)</f>
        <v>0</v>
      </c>
    </row>
    <row r="5" spans="1:14" ht="15">
      <c r="A5" s="19">
        <f t="shared" si="4"/>
        <v>3</v>
      </c>
      <c r="B5" s="20" t="e">
        <f t="shared" si="0"/>
        <v>#N/A</v>
      </c>
      <c r="C5" s="20" t="e">
        <f t="shared" si="1"/>
        <v>#N/A</v>
      </c>
      <c r="D5" s="22">
        <f t="shared" si="5"/>
        <v>3</v>
      </c>
      <c r="E5" s="20">
        <f t="shared" si="6"/>
        <v>1.3912024832923335</v>
      </c>
      <c r="F5" s="20">
        <f t="shared" si="2"/>
        <v>4.361560580109455</v>
      </c>
      <c r="G5" s="22">
        <f t="shared" si="7"/>
        <v>3</v>
      </c>
      <c r="H5" s="20" t="e">
        <f t="shared" si="8"/>
        <v>#N/A</v>
      </c>
      <c r="I5" s="20" t="e">
        <f t="shared" si="3"/>
        <v>#N/A</v>
      </c>
      <c r="M5" s="20">
        <f ca="1">IF('Risk Register'!E8="","",MAX(MIN('Risk Register'!E8+RAND()/$K$3-0.5/$K$4,5.2),0.5))</f>
        <v>1.3912024832923335</v>
      </c>
      <c r="N5" s="20">
        <f ca="1">IF('Risk Register'!F8="","",MAX(MIN('Risk Register'!F8+RAND()/$K$3-0.5/$K$4,5.5),0))</f>
        <v>4.361560580109455</v>
      </c>
    </row>
    <row r="6" spans="1:14" ht="15">
      <c r="A6" s="19">
        <f t="shared" si="4"/>
        <v>4</v>
      </c>
      <c r="B6" s="20" t="e">
        <f t="shared" si="0"/>
        <v>#N/A</v>
      </c>
      <c r="C6" s="20" t="e">
        <f t="shared" si="1"/>
        <v>#N/A</v>
      </c>
      <c r="D6" s="22">
        <f t="shared" si="5"/>
        <v>4</v>
      </c>
      <c r="E6" s="20">
        <f t="shared" si="6"/>
        <v>2.946575022853114</v>
      </c>
      <c r="F6" s="20">
        <f t="shared" si="2"/>
        <v>3.048293210704518</v>
      </c>
      <c r="G6" s="22">
        <f t="shared" si="7"/>
        <v>4</v>
      </c>
      <c r="H6" s="20" t="e">
        <f t="shared" si="8"/>
        <v>#N/A</v>
      </c>
      <c r="I6" s="20" t="e">
        <f t="shared" si="3"/>
        <v>#N/A</v>
      </c>
      <c r="M6" s="20">
        <f ca="1">IF('Risk Register'!E9="","",MAX(MIN('Risk Register'!E9+RAND()/$K$3-0.5/$K$4,5.2),0.5))</f>
        <v>2.946575022853114</v>
      </c>
      <c r="N6" s="20">
        <f ca="1">IF('Risk Register'!F9="","",MAX(MIN('Risk Register'!F9+RAND()/$K$3-0.5/$K$4,5.5),0))</f>
        <v>3.048293210704518</v>
      </c>
    </row>
    <row r="7" spans="1:14" ht="15">
      <c r="A7" s="19">
        <f t="shared" si="4"/>
        <v>5</v>
      </c>
      <c r="B7" s="20" t="e">
        <f t="shared" si="0"/>
        <v>#N/A</v>
      </c>
      <c r="C7" s="20" t="e">
        <f t="shared" si="1"/>
        <v>#N/A</v>
      </c>
      <c r="D7" s="22">
        <f t="shared" si="5"/>
        <v>5</v>
      </c>
      <c r="E7" s="20" t="e">
        <f t="shared" si="6"/>
        <v>#N/A</v>
      </c>
      <c r="F7" s="20" t="e">
        <f t="shared" si="2"/>
        <v>#N/A</v>
      </c>
      <c r="G7" s="22">
        <f t="shared" si="7"/>
        <v>5</v>
      </c>
      <c r="H7" s="20">
        <f t="shared" si="8"/>
        <v>3.1325041333699457</v>
      </c>
      <c r="I7" s="20">
        <f t="shared" si="3"/>
        <v>4.956386104527674</v>
      </c>
      <c r="M7" s="20">
        <f ca="1">IF('Risk Register'!E10="","",MAX(MIN('Risk Register'!E10+RAND()/$K$3-0.5/$K$4,5.2),0.5))</f>
        <v>3.1325041333699457</v>
      </c>
      <c r="N7" s="20">
        <f ca="1">IF('Risk Register'!F10="","",MAX(MIN('Risk Register'!F10+RAND()/$K$3-0.5/$K$4,5.5),0))</f>
        <v>4.956386104527674</v>
      </c>
    </row>
    <row r="8" spans="1:14" ht="15">
      <c r="A8" s="19">
        <f t="shared" si="4"/>
        <v>6</v>
      </c>
      <c r="B8" s="20" t="e">
        <f t="shared" si="0"/>
        <v>#N/A</v>
      </c>
      <c r="C8" s="20" t="e">
        <f t="shared" si="1"/>
        <v>#N/A</v>
      </c>
      <c r="D8" s="22">
        <f t="shared" si="5"/>
        <v>6</v>
      </c>
      <c r="E8" s="20" t="e">
        <f t="shared" si="6"/>
        <v>#N/A</v>
      </c>
      <c r="F8" s="20" t="e">
        <f t="shared" si="2"/>
        <v>#N/A</v>
      </c>
      <c r="G8" s="22">
        <f t="shared" si="7"/>
        <v>6</v>
      </c>
      <c r="H8" s="20">
        <f t="shared" si="8"/>
        <v>3.184111496614558</v>
      </c>
      <c r="I8" s="20">
        <f t="shared" si="3"/>
        <v>4.21791169421871</v>
      </c>
      <c r="M8" s="20">
        <f ca="1">IF('Risk Register'!E11="","",MAX(MIN('Risk Register'!E11+RAND()/$K$3-0.5/$K$4,5.2),0.5))</f>
        <v>3.184111496614558</v>
      </c>
      <c r="N8" s="20">
        <f ca="1">IF('Risk Register'!F11="","",MAX(MIN('Risk Register'!F11+RAND()/$K$3-0.5/$K$4,5.5),0))</f>
        <v>4.21791169421871</v>
      </c>
    </row>
    <row r="9" spans="1:14" ht="15">
      <c r="A9" s="19">
        <f t="shared" si="4"/>
        <v>7</v>
      </c>
      <c r="B9" s="20" t="e">
        <f t="shared" si="0"/>
        <v>#N/A</v>
      </c>
      <c r="C9" s="20" t="e">
        <f t="shared" si="1"/>
        <v>#N/A</v>
      </c>
      <c r="D9" s="22">
        <f t="shared" si="5"/>
        <v>7</v>
      </c>
      <c r="E9" s="20" t="e">
        <f t="shared" si="6"/>
        <v>#N/A</v>
      </c>
      <c r="F9" s="20" t="e">
        <f t="shared" si="2"/>
        <v>#N/A</v>
      </c>
      <c r="G9" s="22">
        <f t="shared" si="7"/>
        <v>7</v>
      </c>
      <c r="H9" s="20">
        <f t="shared" si="8"/>
        <v>3.4115834493358994</v>
      </c>
      <c r="I9" s="20">
        <f t="shared" si="3"/>
        <v>3.06614509115276</v>
      </c>
      <c r="M9" s="20">
        <f ca="1">IF('Risk Register'!E12="","",MAX(MIN('Risk Register'!E12+RAND()/$K$3-0.5/$K$4,5.2),0.5))</f>
        <v>3.4115834493358994</v>
      </c>
      <c r="N9" s="20">
        <f ca="1">IF('Risk Register'!F12="","",MAX(MIN('Risk Register'!F12+RAND()/$K$3-0.5/$K$4,5.5),0))</f>
        <v>3.06614509115276</v>
      </c>
    </row>
    <row r="10" spans="1:14" ht="15">
      <c r="A10" s="19">
        <f t="shared" si="4"/>
        <v>8</v>
      </c>
      <c r="B10" s="20" t="e">
        <f t="shared" si="0"/>
        <v>#N/A</v>
      </c>
      <c r="C10" s="20" t="e">
        <f t="shared" si="1"/>
        <v>#N/A</v>
      </c>
      <c r="D10" s="22">
        <f t="shared" si="5"/>
        <v>8</v>
      </c>
      <c r="E10" s="20">
        <f t="shared" si="6"/>
        <v>1.9214031842446413</v>
      </c>
      <c r="F10" s="20">
        <f t="shared" si="2"/>
        <v>4.195762842133466</v>
      </c>
      <c r="G10" s="22">
        <f t="shared" si="7"/>
        <v>8</v>
      </c>
      <c r="H10" s="20" t="e">
        <f t="shared" si="8"/>
        <v>#N/A</v>
      </c>
      <c r="I10" s="20" t="e">
        <f t="shared" si="3"/>
        <v>#N/A</v>
      </c>
      <c r="M10" s="20">
        <f ca="1">IF('Risk Register'!E13="","",MAX(MIN('Risk Register'!E13+RAND()/$K$3-0.5/$K$4,5.2),0.5))</f>
        <v>1.9214031842446413</v>
      </c>
      <c r="N10" s="20">
        <f ca="1">IF('Risk Register'!F13="","",MAX(MIN('Risk Register'!F13+RAND()/$K$3-0.5/$K$4,5.5),0))</f>
        <v>4.195762842133466</v>
      </c>
    </row>
    <row r="11" spans="1:14" ht="15">
      <c r="A11" s="19">
        <f t="shared" si="4"/>
        <v>9</v>
      </c>
      <c r="B11" s="20" t="e">
        <f t="shared" si="0"/>
        <v>#N/A</v>
      </c>
      <c r="C11" s="20" t="e">
        <f t="shared" si="1"/>
        <v>#N/A</v>
      </c>
      <c r="D11" s="22">
        <f t="shared" si="5"/>
        <v>9</v>
      </c>
      <c r="E11" s="20" t="e">
        <f t="shared" si="6"/>
        <v>#N/A</v>
      </c>
      <c r="F11" s="21" t="e">
        <f t="shared" si="2"/>
        <v>#N/A</v>
      </c>
      <c r="G11" s="22">
        <f t="shared" si="7"/>
        <v>9</v>
      </c>
      <c r="H11" s="20">
        <f t="shared" si="8"/>
        <v>5.2</v>
      </c>
      <c r="I11" s="21">
        <f t="shared" si="3"/>
        <v>3.3485841553248714</v>
      </c>
      <c r="M11" s="20">
        <f ca="1">IF('Risk Register'!E14="","",MAX(MIN('Risk Register'!E14+RAND()/$K$3-0.5/$K$4,5.2),0.5))</f>
        <v>5.2</v>
      </c>
      <c r="N11" s="20">
        <f ca="1">IF('Risk Register'!F14="","",MAX(MIN('Risk Register'!F14+RAND()/$K$3-0.5/$K$4,5.5),0))</f>
        <v>3.3485841553248714</v>
      </c>
    </row>
    <row r="12" spans="1:14" ht="15">
      <c r="A12" s="19">
        <f t="shared" si="4"/>
        <v>10</v>
      </c>
      <c r="B12" s="20">
        <f t="shared" si="0"/>
        <v>2.031033035277664</v>
      </c>
      <c r="C12" s="20">
        <f t="shared" si="1"/>
        <v>1.9643024389101391</v>
      </c>
      <c r="D12" s="22">
        <f t="shared" si="5"/>
        <v>10</v>
      </c>
      <c r="E12" s="20" t="e">
        <f t="shared" si="6"/>
        <v>#N/A</v>
      </c>
      <c r="F12" s="20" t="e">
        <f t="shared" si="2"/>
        <v>#N/A</v>
      </c>
      <c r="G12" s="22">
        <f t="shared" si="7"/>
        <v>10</v>
      </c>
      <c r="H12" s="20" t="e">
        <f t="shared" si="8"/>
        <v>#N/A</v>
      </c>
      <c r="I12" s="20" t="e">
        <f t="shared" si="3"/>
        <v>#N/A</v>
      </c>
      <c r="M12" s="20">
        <f ca="1">IF('Risk Register'!E15="","",MAX(MIN('Risk Register'!E15+RAND()/$K$3-0.5/$K$4,5.2),0.5))</f>
        <v>2.031033035277664</v>
      </c>
      <c r="N12" s="20">
        <f ca="1">IF('Risk Register'!F15="","",MAX(MIN('Risk Register'!F15+RAND()/$K$3-0.5/$K$4,5.5),0))</f>
        <v>1.9643024389101391</v>
      </c>
    </row>
    <row r="13" spans="1:14" ht="15">
      <c r="A13" s="19">
        <f t="shared" si="4"/>
        <v>11</v>
      </c>
      <c r="B13" s="20" t="e">
        <f t="shared" si="0"/>
        <v>#N/A</v>
      </c>
      <c r="C13" s="20" t="e">
        <f t="shared" si="1"/>
        <v>#N/A</v>
      </c>
      <c r="D13" s="22">
        <f t="shared" si="5"/>
        <v>11</v>
      </c>
      <c r="E13" s="20">
        <f t="shared" si="6"/>
        <v>2.0161528941178295</v>
      </c>
      <c r="F13" s="20">
        <f t="shared" si="2"/>
        <v>5.086713838802159</v>
      </c>
      <c r="G13" s="22">
        <f t="shared" si="7"/>
        <v>11</v>
      </c>
      <c r="H13" s="20" t="e">
        <f t="shared" si="8"/>
        <v>#N/A</v>
      </c>
      <c r="I13" s="20" t="e">
        <f t="shared" si="3"/>
        <v>#N/A</v>
      </c>
      <c r="M13" s="20">
        <f ca="1">IF('Risk Register'!E16="","",MAX(MIN('Risk Register'!E16+RAND()/$K$3-0.5/$K$4,5.2),0.5))</f>
        <v>2.0161528941178295</v>
      </c>
      <c r="N13" s="20">
        <f ca="1">IF('Risk Register'!F16="","",MAX(MIN('Risk Register'!F16+RAND()/$K$3-0.5/$K$4,5.5),0))</f>
        <v>5.086713838802159</v>
      </c>
    </row>
    <row r="14" spans="1:21" ht="15">
      <c r="A14" s="19">
        <f t="shared" si="4"/>
        <v>12</v>
      </c>
      <c r="B14" s="20" t="e">
        <f t="shared" si="0"/>
        <v>#N/A</v>
      </c>
      <c r="C14" s="20" t="e">
        <f t="shared" si="1"/>
        <v>#N/A</v>
      </c>
      <c r="D14" s="22">
        <f t="shared" si="5"/>
        <v>12</v>
      </c>
      <c r="E14" s="20" t="e">
        <f t="shared" si="6"/>
        <v>#N/A</v>
      </c>
      <c r="F14" s="20" t="e">
        <f t="shared" si="2"/>
        <v>#N/A</v>
      </c>
      <c r="G14" s="22">
        <f t="shared" si="7"/>
        <v>12</v>
      </c>
      <c r="H14" s="20">
        <f t="shared" si="8"/>
        <v>3.185001462146974</v>
      </c>
      <c r="I14" s="20">
        <f t="shared" si="3"/>
        <v>4.231455765555205</v>
      </c>
      <c r="M14" s="20">
        <f ca="1">IF('Risk Register'!E17="","",MAX(MIN('Risk Register'!E17+RAND()/$K$3-0.5/$K$4,5.2),0.5))</f>
        <v>3.185001462146974</v>
      </c>
      <c r="N14" s="20">
        <f ca="1">IF('Risk Register'!F17="","",MAX(MIN('Risk Register'!F17+RAND()/$K$3-0.5/$K$4,5.5),0))</f>
        <v>4.231455765555205</v>
      </c>
      <c r="Q14" s="23"/>
      <c r="R14" s="23"/>
      <c r="S14" s="23"/>
      <c r="T14" s="23"/>
      <c r="U14" s="18">
        <f>COUNTIF($T$2:$T$26,T14)</f>
        <v>0</v>
      </c>
    </row>
    <row r="15" spans="1:20" ht="15">
      <c r="A15" s="19">
        <f t="shared" si="4"/>
        <v>13</v>
      </c>
      <c r="B15" s="20" t="e">
        <f t="shared" si="0"/>
        <v>#N/A</v>
      </c>
      <c r="C15" s="20" t="e">
        <f t="shared" si="1"/>
        <v>#N/A</v>
      </c>
      <c r="D15" s="22">
        <f t="shared" si="5"/>
        <v>13</v>
      </c>
      <c r="E15" s="20">
        <f t="shared" si="6"/>
        <v>3.277678828769519</v>
      </c>
      <c r="F15" s="20">
        <f t="shared" si="2"/>
        <v>2.029489923054357</v>
      </c>
      <c r="G15" s="22">
        <f t="shared" si="7"/>
        <v>13</v>
      </c>
      <c r="H15" s="20" t="e">
        <f t="shared" si="8"/>
        <v>#N/A</v>
      </c>
      <c r="I15" s="20" t="e">
        <f t="shared" si="3"/>
        <v>#N/A</v>
      </c>
      <c r="M15" s="20">
        <f ca="1">IF('Risk Register'!E18="","",MAX(MIN('Risk Register'!E18+RAND()/$K$3-0.5/$K$4,5.2),0.5))</f>
        <v>3.277678828769519</v>
      </c>
      <c r="N15" s="20">
        <f ca="1">IF('Risk Register'!F18="","",MAX(MIN('Risk Register'!F18+RAND()/$K$3-0.5/$K$4,5.5),0))</f>
        <v>2.029489923054357</v>
      </c>
      <c r="Q15" s="23"/>
      <c r="R15" s="23"/>
      <c r="S15" s="23"/>
      <c r="T15" s="23"/>
    </row>
    <row r="16" spans="1:20" ht="15">
      <c r="A16" s="19">
        <f t="shared" si="4"/>
        <v>14</v>
      </c>
      <c r="B16" s="20" t="e">
        <f t="shared" si="0"/>
        <v>#N/A</v>
      </c>
      <c r="C16" s="20" t="e">
        <f t="shared" si="1"/>
        <v>#N/A</v>
      </c>
      <c r="D16" s="22">
        <f t="shared" si="5"/>
        <v>14</v>
      </c>
      <c r="E16" s="20">
        <f t="shared" si="6"/>
        <v>0.9637902345409507</v>
      </c>
      <c r="F16" s="20">
        <f t="shared" si="2"/>
        <v>5.041393946357699</v>
      </c>
      <c r="G16" s="22">
        <f t="shared" si="7"/>
        <v>14</v>
      </c>
      <c r="H16" s="20" t="e">
        <f t="shared" si="8"/>
        <v>#N/A</v>
      </c>
      <c r="I16" s="20" t="e">
        <f t="shared" si="3"/>
        <v>#N/A</v>
      </c>
      <c r="M16" s="20">
        <f ca="1">IF('Risk Register'!E19="","",MAX(MIN('Risk Register'!E19+RAND()/$K$3-0.5/$K$4,5.2),0.5))</f>
        <v>0.9637902345409507</v>
      </c>
      <c r="N16" s="20">
        <f ca="1">IF('Risk Register'!F19="","",MAX(MIN('Risk Register'!F19+RAND()/$K$3-0.5/$K$4,5.5),0))</f>
        <v>5.041393946357699</v>
      </c>
      <c r="Q16" s="23"/>
      <c r="R16" s="23"/>
      <c r="S16" s="23"/>
      <c r="T16" s="23"/>
    </row>
    <row r="17" spans="1:14" ht="15">
      <c r="A17" s="19">
        <f t="shared" si="4"/>
        <v>15</v>
      </c>
      <c r="B17" s="20">
        <f t="shared" si="0"/>
        <v>1.3134056420339852</v>
      </c>
      <c r="C17" s="20">
        <f t="shared" si="1"/>
        <v>2.2387003202535567</v>
      </c>
      <c r="D17" s="22">
        <f t="shared" si="5"/>
        <v>15</v>
      </c>
      <c r="E17" s="20" t="e">
        <f t="shared" si="6"/>
        <v>#N/A</v>
      </c>
      <c r="F17" s="20" t="e">
        <f t="shared" si="2"/>
        <v>#N/A</v>
      </c>
      <c r="G17" s="22">
        <f t="shared" si="7"/>
        <v>15</v>
      </c>
      <c r="H17" s="20" t="e">
        <f t="shared" si="8"/>
        <v>#N/A</v>
      </c>
      <c r="I17" s="20" t="e">
        <f t="shared" si="3"/>
        <v>#N/A</v>
      </c>
      <c r="M17" s="20">
        <f ca="1">IF('Risk Register'!E20="","",MAX(MIN('Risk Register'!E20+RAND()/$K$3-0.5/$K$4,5.2),0.5))</f>
        <v>1.3134056420339852</v>
      </c>
      <c r="N17" s="20">
        <f ca="1">IF('Risk Register'!F20="","",MAX(MIN('Risk Register'!F20+RAND()/$K$3-0.5/$K$4,5.5),0))</f>
        <v>2.2387003202535567</v>
      </c>
    </row>
    <row r="18" spans="1:14" ht="15">
      <c r="A18" s="19">
        <f t="shared" si="4"/>
        <v>16</v>
      </c>
      <c r="B18" s="20" t="e">
        <f t="shared" si="0"/>
        <v>#N/A</v>
      </c>
      <c r="C18" s="20" t="e">
        <f t="shared" si="1"/>
        <v>#N/A</v>
      </c>
      <c r="D18" s="22">
        <f t="shared" si="5"/>
        <v>16</v>
      </c>
      <c r="E18" s="20">
        <f t="shared" si="6"/>
        <v>3.97677688449613</v>
      </c>
      <c r="F18" s="20">
        <f t="shared" si="2"/>
        <v>2.3271231116757085</v>
      </c>
      <c r="G18" s="22">
        <f t="shared" si="7"/>
        <v>16</v>
      </c>
      <c r="H18" s="20" t="e">
        <f t="shared" si="8"/>
        <v>#N/A</v>
      </c>
      <c r="I18" s="20" t="e">
        <f t="shared" si="3"/>
        <v>#N/A</v>
      </c>
      <c r="M18" s="20">
        <f ca="1">IF('Risk Register'!E21="","",MAX(MIN('Risk Register'!E21+RAND()/$K$3-0.5/$K$4,5.2),0.5))</f>
        <v>3.97677688449613</v>
      </c>
      <c r="N18" s="20">
        <f ca="1">IF('Risk Register'!F21="","",MAX(MIN('Risk Register'!F21+RAND()/$K$3-0.5/$K$4,5.5),0))</f>
        <v>2.3271231116757085</v>
      </c>
    </row>
    <row r="19" spans="1:20" ht="15">
      <c r="A19" s="19">
        <f t="shared" si="4"/>
        <v>17</v>
      </c>
      <c r="B19" s="20" t="e">
        <f t="shared" si="0"/>
        <v>#N/A</v>
      </c>
      <c r="C19" s="20" t="e">
        <f t="shared" si="1"/>
        <v>#N/A</v>
      </c>
      <c r="D19" s="22">
        <f t="shared" si="5"/>
        <v>17</v>
      </c>
      <c r="E19" s="20" t="e">
        <f t="shared" si="6"/>
        <v>#N/A</v>
      </c>
      <c r="F19" s="21" t="e">
        <f t="shared" si="2"/>
        <v>#N/A</v>
      </c>
      <c r="G19" s="22">
        <f t="shared" si="7"/>
        <v>17</v>
      </c>
      <c r="H19" s="20">
        <f t="shared" si="8"/>
        <v>3.939424369025408</v>
      </c>
      <c r="I19" s="20">
        <f t="shared" si="3"/>
        <v>3.1388879788292994</v>
      </c>
      <c r="M19" s="20">
        <f ca="1">IF('Risk Register'!E22="","",MAX(MIN('Risk Register'!E22+RAND()/$K$3-0.5/$K$4,5.2),0.5))</f>
        <v>3.939424369025408</v>
      </c>
      <c r="N19" s="20">
        <f ca="1">IF('Risk Register'!F22="","",MAX(MIN('Risk Register'!F22+RAND()/$K$3-0.5/$K$4,5.5),0))</f>
        <v>3.1388879788292994</v>
      </c>
      <c r="Q19" s="23"/>
      <c r="R19" s="23"/>
      <c r="S19" s="23"/>
      <c r="T19" s="23"/>
    </row>
    <row r="20" spans="1:20" ht="15">
      <c r="A20" s="19">
        <f t="shared" si="4"/>
        <v>18</v>
      </c>
      <c r="B20" s="20" t="e">
        <f t="shared" si="0"/>
        <v>#N/A</v>
      </c>
      <c r="C20" s="20" t="e">
        <f t="shared" si="1"/>
        <v>#N/A</v>
      </c>
      <c r="D20" s="22">
        <f t="shared" si="5"/>
        <v>18</v>
      </c>
      <c r="E20" s="20">
        <f t="shared" si="6"/>
        <v>2.989030967662856</v>
      </c>
      <c r="F20" s="20">
        <f t="shared" si="2"/>
        <v>5.349081753305304</v>
      </c>
      <c r="G20" s="22">
        <f t="shared" si="7"/>
        <v>18</v>
      </c>
      <c r="H20" s="20" t="e">
        <f t="shared" si="8"/>
        <v>#N/A</v>
      </c>
      <c r="I20" s="20" t="e">
        <f t="shared" si="3"/>
        <v>#N/A</v>
      </c>
      <c r="M20" s="20">
        <f ca="1">IF('Risk Register'!E23="","",MAX(MIN('Risk Register'!E23+RAND()/$K$3-0.5/$K$4,5.2),0.5))</f>
        <v>2.989030967662856</v>
      </c>
      <c r="N20" s="20">
        <f ca="1">IF('Risk Register'!F23="","",MAX(MIN('Risk Register'!F23+RAND()/$K$3-0.5/$K$4,5.5),0))</f>
        <v>5.349081753305304</v>
      </c>
      <c r="Q20" s="23"/>
      <c r="R20" s="23"/>
      <c r="S20" s="23"/>
      <c r="T20" s="23"/>
    </row>
    <row r="21" spans="1:20" ht="15">
      <c r="A21" s="19">
        <f t="shared" si="4"/>
        <v>19</v>
      </c>
      <c r="B21" s="20" t="e">
        <f aca="true" t="shared" si="9" ref="B21:B84">IF(AND($M21&lt;3,$N21&lt;3),$M21,NA())</f>
        <v>#N/A</v>
      </c>
      <c r="C21" s="20" t="e">
        <f aca="true" t="shared" si="10" ref="C21:C84">IF(ISNUMBER(B21),N21,NA())</f>
        <v>#N/A</v>
      </c>
      <c r="D21" s="22">
        <f aca="true" t="shared" si="11" ref="D21:D84">A21</f>
        <v>19</v>
      </c>
      <c r="E21" s="20" t="e">
        <f t="shared" si="6"/>
        <v>#N/A</v>
      </c>
      <c r="F21" s="20" t="e">
        <f aca="true" t="shared" si="12" ref="F21:F84">IF(ISNUMBER(E21),N21,NA())</f>
        <v>#N/A</v>
      </c>
      <c r="G21" s="22">
        <f aca="true" t="shared" si="13" ref="G21:G84">A21</f>
        <v>19</v>
      </c>
      <c r="H21" s="20">
        <f t="shared" si="8"/>
        <v>3.0019907285267236</v>
      </c>
      <c r="I21" s="20">
        <f aca="true" t="shared" si="14" ref="I21:I84">IF(ISNUMBER(H21),N21,NA())</f>
        <v>3.9632700536832917</v>
      </c>
      <c r="M21" s="20">
        <f ca="1">IF('Risk Register'!E24="","",MAX(MIN('Risk Register'!E24+RAND()/$K$3-0.5/$K$4,5.2),0.5))</f>
        <v>3.0019907285267236</v>
      </c>
      <c r="N21" s="20">
        <f ca="1">IF('Risk Register'!F24="","",MAX(MIN('Risk Register'!F24+RAND()/$K$3-0.5/$K$4,5.5),0))</f>
        <v>3.9632700536832917</v>
      </c>
      <c r="Q21" s="23"/>
      <c r="R21" s="23"/>
      <c r="S21" s="23"/>
      <c r="T21" s="23"/>
    </row>
    <row r="22" spans="1:14" ht="15">
      <c r="A22" s="19">
        <f t="shared" si="4"/>
        <v>20</v>
      </c>
      <c r="B22" s="20" t="e">
        <f t="shared" si="9"/>
        <v>#N/A</v>
      </c>
      <c r="C22" s="20" t="e">
        <f t="shared" si="10"/>
        <v>#N/A</v>
      </c>
      <c r="D22" s="22">
        <f t="shared" si="11"/>
        <v>20</v>
      </c>
      <c r="E22" s="20">
        <f t="shared" si="6"/>
        <v>2.061551413513403</v>
      </c>
      <c r="F22" s="20">
        <f t="shared" si="12"/>
        <v>4.232782755132597</v>
      </c>
      <c r="G22" s="22">
        <f t="shared" si="13"/>
        <v>20</v>
      </c>
      <c r="H22" s="20" t="e">
        <f t="shared" si="8"/>
        <v>#N/A</v>
      </c>
      <c r="I22" s="20" t="e">
        <f t="shared" si="14"/>
        <v>#N/A</v>
      </c>
      <c r="M22" s="20">
        <f ca="1">IF('Risk Register'!E25="","",MAX(MIN('Risk Register'!E25+RAND()/$K$3-0.5/$K$4,5.2),0.5))</f>
        <v>2.061551413513403</v>
      </c>
      <c r="N22" s="20">
        <f ca="1">IF('Risk Register'!F25="","",MAX(MIN('Risk Register'!F25+RAND()/$K$3-0.5/$K$4,5.5),0))</f>
        <v>4.232782755132597</v>
      </c>
    </row>
    <row r="23" spans="1:14" ht="15">
      <c r="A23" s="19">
        <f t="shared" si="4"/>
        <v>21</v>
      </c>
      <c r="B23" s="20" t="e">
        <f t="shared" si="9"/>
        <v>#N/A</v>
      </c>
      <c r="C23" s="20" t="e">
        <f t="shared" si="10"/>
        <v>#N/A</v>
      </c>
      <c r="D23" s="22">
        <f t="shared" si="11"/>
        <v>21</v>
      </c>
      <c r="E23" s="20">
        <f t="shared" si="6"/>
        <v>1.943225208124591</v>
      </c>
      <c r="F23" s="20">
        <f t="shared" si="12"/>
        <v>4.994269497074164</v>
      </c>
      <c r="G23" s="22">
        <f t="shared" si="13"/>
        <v>21</v>
      </c>
      <c r="H23" s="20" t="e">
        <f t="shared" si="8"/>
        <v>#N/A</v>
      </c>
      <c r="I23" s="20" t="e">
        <f t="shared" si="14"/>
        <v>#N/A</v>
      </c>
      <c r="M23" s="20">
        <f ca="1">IF('Risk Register'!E26="","",MAX(MIN('Risk Register'!E26+RAND()/$K$3-0.5/$K$4,5.2),0.5))</f>
        <v>1.943225208124591</v>
      </c>
      <c r="N23" s="20">
        <f ca="1">IF('Risk Register'!F26="","",MAX(MIN('Risk Register'!F26+RAND()/$K$3-0.5/$K$4,5.5),0))</f>
        <v>4.994269497074164</v>
      </c>
    </row>
    <row r="24" spans="1:14" ht="15">
      <c r="A24" s="19">
        <f t="shared" si="4"/>
        <v>22</v>
      </c>
      <c r="B24" s="20" t="e">
        <f t="shared" si="9"/>
        <v>#N/A</v>
      </c>
      <c r="C24" s="20" t="e">
        <f t="shared" si="10"/>
        <v>#N/A</v>
      </c>
      <c r="D24" s="22">
        <f t="shared" si="11"/>
        <v>22</v>
      </c>
      <c r="E24" s="20">
        <f t="shared" si="6"/>
        <v>0.9836762349590807</v>
      </c>
      <c r="F24" s="20">
        <f t="shared" si="12"/>
        <v>5.11146880719201</v>
      </c>
      <c r="G24" s="22">
        <f t="shared" si="13"/>
        <v>22</v>
      </c>
      <c r="H24" s="20" t="e">
        <f t="shared" si="8"/>
        <v>#N/A</v>
      </c>
      <c r="I24" s="20" t="e">
        <f t="shared" si="14"/>
        <v>#N/A</v>
      </c>
      <c r="M24" s="20">
        <f ca="1">IF('Risk Register'!E27="","",MAX(MIN('Risk Register'!E27+RAND()/$K$3-0.5/$K$4,5.2),0.5))</f>
        <v>0.9836762349590807</v>
      </c>
      <c r="N24" s="20">
        <f ca="1">IF('Risk Register'!F27="","",MAX(MIN('Risk Register'!F27+RAND()/$K$3-0.5/$K$4,5.5),0))</f>
        <v>5.11146880719201</v>
      </c>
    </row>
    <row r="25" spans="1:14" ht="15">
      <c r="A25" s="19">
        <f t="shared" si="4"/>
        <v>23</v>
      </c>
      <c r="B25" s="20" t="e">
        <f t="shared" si="9"/>
        <v>#N/A</v>
      </c>
      <c r="C25" s="20" t="e">
        <f t="shared" si="10"/>
        <v>#N/A</v>
      </c>
      <c r="D25" s="22">
        <f t="shared" si="11"/>
        <v>23</v>
      </c>
      <c r="E25" s="20">
        <f t="shared" si="6"/>
        <v>1.3882057525590026</v>
      </c>
      <c r="F25" s="20">
        <f t="shared" si="12"/>
        <v>5.196912055870726</v>
      </c>
      <c r="G25" s="22">
        <f t="shared" si="13"/>
        <v>23</v>
      </c>
      <c r="H25" s="20" t="e">
        <f t="shared" si="8"/>
        <v>#N/A</v>
      </c>
      <c r="I25" s="20" t="e">
        <f t="shared" si="14"/>
        <v>#N/A</v>
      </c>
      <c r="J25" s="20"/>
      <c r="K25" s="20"/>
      <c r="M25" s="20">
        <f ca="1">IF('Risk Register'!E28="","",MAX(MIN('Risk Register'!E28+RAND()/$K$3-0.5/$K$4,5.2),0.5))</f>
        <v>1.3882057525590026</v>
      </c>
      <c r="N25" s="20">
        <f ca="1">IF('Risk Register'!F28="","",MAX(MIN('Risk Register'!F28+RAND()/$K$3-0.5/$K$4,5.5),0))</f>
        <v>5.196912055870726</v>
      </c>
    </row>
    <row r="26" spans="1:14" ht="15">
      <c r="A26" s="19">
        <f t="shared" si="4"/>
        <v>24</v>
      </c>
      <c r="B26" s="20">
        <f t="shared" si="9"/>
        <v>1.3112457286643793</v>
      </c>
      <c r="C26" s="20">
        <f t="shared" si="10"/>
        <v>2.946839781396554</v>
      </c>
      <c r="D26" s="22">
        <f t="shared" si="11"/>
        <v>24</v>
      </c>
      <c r="E26" s="20" t="e">
        <f t="shared" si="6"/>
        <v>#N/A</v>
      </c>
      <c r="F26" s="20" t="e">
        <f t="shared" si="12"/>
        <v>#N/A</v>
      </c>
      <c r="G26" s="22">
        <f t="shared" si="13"/>
        <v>24</v>
      </c>
      <c r="H26" s="20" t="e">
        <f t="shared" si="8"/>
        <v>#N/A</v>
      </c>
      <c r="I26" s="20" t="e">
        <f t="shared" si="14"/>
        <v>#N/A</v>
      </c>
      <c r="J26" s="20"/>
      <c r="K26" s="20"/>
      <c r="M26" s="20">
        <f ca="1">IF('Risk Register'!E29="","",MAX(MIN('Risk Register'!E29+RAND()/$K$3-0.5/$K$4,5.2),0.5))</f>
        <v>1.3112457286643793</v>
      </c>
      <c r="N26" s="20">
        <f ca="1">IF('Risk Register'!F29="","",MAX(MIN('Risk Register'!F29+RAND()/$K$3-0.5/$K$4,5.5),0))</f>
        <v>2.946839781396554</v>
      </c>
    </row>
    <row r="27" spans="1:14" ht="15">
      <c r="A27" s="19">
        <f t="shared" si="4"/>
        <v>25</v>
      </c>
      <c r="B27" s="20">
        <f t="shared" si="9"/>
        <v>1.3989722008074776</v>
      </c>
      <c r="C27" s="20">
        <f t="shared" si="10"/>
        <v>1.401150953834191</v>
      </c>
      <c r="D27" s="22">
        <f t="shared" si="11"/>
        <v>25</v>
      </c>
      <c r="E27" s="20" t="e">
        <f t="shared" si="6"/>
        <v>#N/A</v>
      </c>
      <c r="F27" s="20" t="e">
        <f t="shared" si="12"/>
        <v>#N/A</v>
      </c>
      <c r="G27" s="22">
        <f t="shared" si="13"/>
        <v>25</v>
      </c>
      <c r="H27" s="20" t="e">
        <f t="shared" si="8"/>
        <v>#N/A</v>
      </c>
      <c r="I27" s="20" t="e">
        <f t="shared" si="14"/>
        <v>#N/A</v>
      </c>
      <c r="J27" s="20"/>
      <c r="K27" s="20"/>
      <c r="M27" s="20">
        <f ca="1">IF('Risk Register'!E30="","",MAX(MIN('Risk Register'!E30+RAND()/$K$3-0.5/$K$4,5.2),0.5))</f>
        <v>1.3989722008074776</v>
      </c>
      <c r="N27" s="20">
        <f ca="1">IF('Risk Register'!F30="","",MAX(MIN('Risk Register'!F30+RAND()/$K$3-0.5/$K$4,5.5),0))</f>
        <v>1.401150953834191</v>
      </c>
    </row>
    <row r="28" spans="1:14" ht="15">
      <c r="A28" s="19">
        <f t="shared" si="4"/>
        <v>26</v>
      </c>
      <c r="B28" s="20" t="e">
        <f t="shared" si="9"/>
        <v>#N/A</v>
      </c>
      <c r="C28" s="20" t="e">
        <f t="shared" si="10"/>
        <v>#N/A</v>
      </c>
      <c r="D28" s="22">
        <f t="shared" si="11"/>
        <v>26</v>
      </c>
      <c r="E28" s="20">
        <f t="shared" si="6"/>
        <v>1.0838835103846516</v>
      </c>
      <c r="F28" s="20">
        <f t="shared" si="12"/>
        <v>4.400671607623483</v>
      </c>
      <c r="G28" s="22">
        <f t="shared" si="13"/>
        <v>26</v>
      </c>
      <c r="H28" s="20" t="e">
        <f t="shared" si="8"/>
        <v>#N/A</v>
      </c>
      <c r="I28" s="20" t="e">
        <f t="shared" si="14"/>
        <v>#N/A</v>
      </c>
      <c r="J28" s="20"/>
      <c r="K28" s="20"/>
      <c r="M28" s="20">
        <f ca="1">IF('Risk Register'!E31="","",MAX(MIN('Risk Register'!E31+RAND()/$K$3-0.5/$K$4,5.2),0.5))</f>
        <v>1.0838835103846516</v>
      </c>
      <c r="N28" s="20">
        <f ca="1">IF('Risk Register'!F31="","",MAX(MIN('Risk Register'!F31+RAND()/$K$3-0.5/$K$4,5.5),0))</f>
        <v>4.400671607623483</v>
      </c>
    </row>
    <row r="29" spans="1:14" ht="15">
      <c r="A29" s="19">
        <f t="shared" si="4"/>
        <v>27</v>
      </c>
      <c r="B29" s="20" t="e">
        <f t="shared" si="9"/>
        <v>#N/A</v>
      </c>
      <c r="C29" s="20" t="e">
        <f t="shared" si="10"/>
        <v>#N/A</v>
      </c>
      <c r="D29" s="22">
        <f t="shared" si="11"/>
        <v>27</v>
      </c>
      <c r="E29" s="20" t="e">
        <f t="shared" si="6"/>
        <v>#N/A</v>
      </c>
      <c r="F29" s="20" t="e">
        <f t="shared" si="12"/>
        <v>#N/A</v>
      </c>
      <c r="G29" s="22">
        <f t="shared" si="13"/>
        <v>27</v>
      </c>
      <c r="H29" s="20" t="e">
        <f t="shared" si="8"/>
        <v>#N/A</v>
      </c>
      <c r="I29" s="20" t="e">
        <f t="shared" si="14"/>
        <v>#N/A</v>
      </c>
      <c r="J29" s="20"/>
      <c r="K29" s="20"/>
      <c r="M29" s="20">
        <f ca="1">IF('Risk Register'!E32="","",MAX(MIN('Risk Register'!E32+RAND()/$K$3-0.5/$K$4,5.2),0.5))</f>
      </c>
      <c r="N29" s="20">
        <f ca="1">IF('Risk Register'!F32="","",MAX(MIN('Risk Register'!F32+RAND()/$K$3-0.5/$K$4,5.5),0))</f>
      </c>
    </row>
    <row r="30" spans="1:14" ht="15">
      <c r="A30" s="19">
        <f t="shared" si="4"/>
        <v>28</v>
      </c>
      <c r="B30" s="20" t="e">
        <f t="shared" si="9"/>
        <v>#N/A</v>
      </c>
      <c r="C30" s="20" t="e">
        <f t="shared" si="10"/>
        <v>#N/A</v>
      </c>
      <c r="D30" s="22">
        <f t="shared" si="11"/>
        <v>28</v>
      </c>
      <c r="E30" s="20" t="e">
        <f t="shared" si="6"/>
        <v>#N/A</v>
      </c>
      <c r="F30" s="20" t="e">
        <f t="shared" si="12"/>
        <v>#N/A</v>
      </c>
      <c r="G30" s="22">
        <f t="shared" si="13"/>
        <v>28</v>
      </c>
      <c r="H30" s="20" t="e">
        <f t="shared" si="8"/>
        <v>#N/A</v>
      </c>
      <c r="I30" s="20" t="e">
        <f t="shared" si="14"/>
        <v>#N/A</v>
      </c>
      <c r="M30" s="20">
        <f ca="1">IF('Risk Register'!E33="","",MAX(MIN('Risk Register'!E33+RAND()/$K$3-0.5/$K$4,5.2),0.5))</f>
      </c>
      <c r="N30" s="20">
        <f ca="1">IF('Risk Register'!F33="","",MAX(MIN('Risk Register'!F33+RAND()/$K$3-0.5/$K$4,5.5),0))</f>
      </c>
    </row>
    <row r="31" spans="1:14" ht="15">
      <c r="A31" s="19">
        <f t="shared" si="4"/>
        <v>29</v>
      </c>
      <c r="B31" s="20" t="e">
        <f t="shared" si="9"/>
        <v>#N/A</v>
      </c>
      <c r="C31" s="20" t="e">
        <f t="shared" si="10"/>
        <v>#N/A</v>
      </c>
      <c r="D31" s="22">
        <f t="shared" si="11"/>
        <v>29</v>
      </c>
      <c r="E31" s="20" t="e">
        <f t="shared" si="6"/>
        <v>#N/A</v>
      </c>
      <c r="F31" s="20" t="e">
        <f t="shared" si="12"/>
        <v>#N/A</v>
      </c>
      <c r="G31" s="22">
        <f t="shared" si="13"/>
        <v>29</v>
      </c>
      <c r="H31" s="20" t="e">
        <f t="shared" si="8"/>
        <v>#N/A</v>
      </c>
      <c r="I31" s="20" t="e">
        <f t="shared" si="14"/>
        <v>#N/A</v>
      </c>
      <c r="M31" s="20">
        <f ca="1">IF('Risk Register'!E34="","",MAX(MIN('Risk Register'!E34+RAND()/$K$3-0.5/$K$4,5.2),0.5))</f>
      </c>
      <c r="N31" s="20">
        <f ca="1">IF('Risk Register'!F34="","",MAX(MIN('Risk Register'!F34+RAND()/$K$3-0.5/$K$4,5.5),0))</f>
      </c>
    </row>
    <row r="32" spans="1:14" ht="15">
      <c r="A32" s="19">
        <f t="shared" si="4"/>
        <v>30</v>
      </c>
      <c r="B32" s="20" t="e">
        <f t="shared" si="9"/>
        <v>#N/A</v>
      </c>
      <c r="C32" s="20" t="e">
        <f t="shared" si="10"/>
        <v>#N/A</v>
      </c>
      <c r="D32" s="22">
        <f t="shared" si="11"/>
        <v>30</v>
      </c>
      <c r="E32" s="20" t="e">
        <f t="shared" si="6"/>
        <v>#N/A</v>
      </c>
      <c r="F32" s="20" t="e">
        <f t="shared" si="12"/>
        <v>#N/A</v>
      </c>
      <c r="G32" s="22">
        <f t="shared" si="13"/>
        <v>30</v>
      </c>
      <c r="H32" s="20" t="e">
        <f t="shared" si="8"/>
        <v>#N/A</v>
      </c>
      <c r="I32" s="20" t="e">
        <f t="shared" si="14"/>
        <v>#N/A</v>
      </c>
      <c r="M32" s="20">
        <f ca="1">IF('Risk Register'!E35="","",MAX(MIN('Risk Register'!E35+RAND()/$K$3-0.5/$K$4,5.2),0.5))</f>
      </c>
      <c r="N32" s="20">
        <f ca="1">IF('Risk Register'!F35="","",MAX(MIN('Risk Register'!F35+RAND()/$K$3-0.5/$K$4,5.5),0))</f>
      </c>
    </row>
    <row r="33" spans="1:14" ht="15">
      <c r="A33" s="19">
        <f t="shared" si="4"/>
        <v>31</v>
      </c>
      <c r="B33" s="20" t="e">
        <f t="shared" si="9"/>
        <v>#N/A</v>
      </c>
      <c r="C33" s="20" t="e">
        <f t="shared" si="10"/>
        <v>#N/A</v>
      </c>
      <c r="D33" s="22">
        <f t="shared" si="11"/>
        <v>31</v>
      </c>
      <c r="E33" s="20" t="e">
        <f t="shared" si="6"/>
        <v>#N/A</v>
      </c>
      <c r="F33" s="20" t="e">
        <f t="shared" si="12"/>
        <v>#N/A</v>
      </c>
      <c r="G33" s="22">
        <f t="shared" si="13"/>
        <v>31</v>
      </c>
      <c r="H33" s="20" t="e">
        <f t="shared" si="8"/>
        <v>#N/A</v>
      </c>
      <c r="I33" s="20" t="e">
        <f t="shared" si="14"/>
        <v>#N/A</v>
      </c>
      <c r="M33" s="20">
        <f ca="1">IF('Risk Register'!E36="","",MAX(MIN('Risk Register'!E36+RAND()/$K$3-0.5/$K$4,5.2),0.5))</f>
      </c>
      <c r="N33" s="20">
        <f ca="1">IF('Risk Register'!F36="","",MAX(MIN('Risk Register'!F36+RAND()/$K$3-0.5/$K$4,5.5),0))</f>
      </c>
    </row>
    <row r="34" spans="1:14" ht="15">
      <c r="A34" s="19">
        <f t="shared" si="4"/>
        <v>32</v>
      </c>
      <c r="B34" s="20" t="e">
        <f t="shared" si="9"/>
        <v>#N/A</v>
      </c>
      <c r="C34" s="20" t="e">
        <f t="shared" si="10"/>
        <v>#N/A</v>
      </c>
      <c r="D34" s="22">
        <f t="shared" si="11"/>
        <v>32</v>
      </c>
      <c r="E34" s="20" t="e">
        <f t="shared" si="6"/>
        <v>#N/A</v>
      </c>
      <c r="F34" s="20" t="e">
        <f t="shared" si="12"/>
        <v>#N/A</v>
      </c>
      <c r="G34" s="22">
        <f t="shared" si="13"/>
        <v>32</v>
      </c>
      <c r="H34" s="20" t="e">
        <f t="shared" si="8"/>
        <v>#N/A</v>
      </c>
      <c r="I34" s="20" t="e">
        <f t="shared" si="14"/>
        <v>#N/A</v>
      </c>
      <c r="M34" s="20">
        <f ca="1">IF('Risk Register'!E37="","",MAX(MIN('Risk Register'!E37+RAND()/$K$3-0.5/$K$4,5.2),0.5))</f>
      </c>
      <c r="N34" s="20">
        <f ca="1">IF('Risk Register'!F37="","",MAX(MIN('Risk Register'!F37+RAND()/$K$3-0.5/$K$4,5.5),0))</f>
      </c>
    </row>
    <row r="35" spans="1:14" ht="15">
      <c r="A35" s="19">
        <f t="shared" si="4"/>
        <v>33</v>
      </c>
      <c r="B35" s="20" t="e">
        <f t="shared" si="9"/>
        <v>#N/A</v>
      </c>
      <c r="C35" s="20" t="e">
        <f t="shared" si="10"/>
        <v>#N/A</v>
      </c>
      <c r="D35" s="22">
        <f t="shared" si="11"/>
        <v>33</v>
      </c>
      <c r="E35" s="20" t="e">
        <f t="shared" si="6"/>
        <v>#N/A</v>
      </c>
      <c r="F35" s="20" t="e">
        <f t="shared" si="12"/>
        <v>#N/A</v>
      </c>
      <c r="G35" s="22">
        <f t="shared" si="13"/>
        <v>33</v>
      </c>
      <c r="H35" s="20" t="e">
        <f t="shared" si="8"/>
        <v>#N/A</v>
      </c>
      <c r="I35" s="20" t="e">
        <f t="shared" si="14"/>
        <v>#N/A</v>
      </c>
      <c r="M35" s="20">
        <f ca="1">IF('Risk Register'!E38="","",MAX(MIN('Risk Register'!E38+RAND()/$K$3-0.5/$K$4,5.2),0.5))</f>
      </c>
      <c r="N35" s="20">
        <f ca="1">IF('Risk Register'!F38="","",MAX(MIN('Risk Register'!F38+RAND()/$K$3-0.5/$K$4,5.5),0))</f>
      </c>
    </row>
    <row r="36" spans="1:14" ht="15">
      <c r="A36" s="19">
        <f t="shared" si="4"/>
        <v>34</v>
      </c>
      <c r="B36" s="20" t="e">
        <f t="shared" si="9"/>
        <v>#N/A</v>
      </c>
      <c r="C36" s="20" t="e">
        <f t="shared" si="10"/>
        <v>#N/A</v>
      </c>
      <c r="D36" s="22">
        <f t="shared" si="11"/>
        <v>34</v>
      </c>
      <c r="E36" s="20" t="e">
        <f t="shared" si="6"/>
        <v>#N/A</v>
      </c>
      <c r="F36" s="20" t="e">
        <f t="shared" si="12"/>
        <v>#N/A</v>
      </c>
      <c r="G36" s="22">
        <f t="shared" si="13"/>
        <v>34</v>
      </c>
      <c r="H36" s="20" t="e">
        <f t="shared" si="8"/>
        <v>#N/A</v>
      </c>
      <c r="I36" s="20" t="e">
        <f t="shared" si="14"/>
        <v>#N/A</v>
      </c>
      <c r="M36" s="20">
        <f ca="1">IF('Risk Register'!E39="","",MAX(MIN('Risk Register'!E39+RAND()/$K$3-0.5/$K$4,5.2),0.5))</f>
      </c>
      <c r="N36" s="20">
        <f ca="1">IF('Risk Register'!F39="","",MAX(MIN('Risk Register'!F39+RAND()/$K$3-0.5/$K$4,5.5),0))</f>
      </c>
    </row>
    <row r="37" spans="1:14" ht="15">
      <c r="A37" s="19">
        <f t="shared" si="4"/>
        <v>35</v>
      </c>
      <c r="B37" s="20" t="e">
        <f t="shared" si="9"/>
        <v>#N/A</v>
      </c>
      <c r="C37" s="20" t="e">
        <f t="shared" si="10"/>
        <v>#N/A</v>
      </c>
      <c r="D37" s="22">
        <f t="shared" si="11"/>
        <v>35</v>
      </c>
      <c r="E37" s="20" t="e">
        <f t="shared" si="6"/>
        <v>#N/A</v>
      </c>
      <c r="F37" s="20" t="e">
        <f t="shared" si="12"/>
        <v>#N/A</v>
      </c>
      <c r="G37" s="22">
        <f t="shared" si="13"/>
        <v>35</v>
      </c>
      <c r="H37" s="20" t="e">
        <f t="shared" si="8"/>
        <v>#N/A</v>
      </c>
      <c r="I37" s="20" t="e">
        <f t="shared" si="14"/>
        <v>#N/A</v>
      </c>
      <c r="M37" s="20">
        <f ca="1">IF('Risk Register'!E40="","",MAX(MIN('Risk Register'!E40+RAND()/$K$3-0.5/$K$4,5.2),0.5))</f>
      </c>
      <c r="N37" s="20">
        <f ca="1">IF('Risk Register'!F40="","",MAX(MIN('Risk Register'!F40+RAND()/$K$3-0.5/$K$4,5.5),0))</f>
      </c>
    </row>
    <row r="38" spans="1:14" ht="15">
      <c r="A38" s="19">
        <f t="shared" si="4"/>
        <v>36</v>
      </c>
      <c r="B38" s="20" t="e">
        <f t="shared" si="9"/>
        <v>#N/A</v>
      </c>
      <c r="C38" s="20" t="e">
        <f t="shared" si="10"/>
        <v>#N/A</v>
      </c>
      <c r="D38" s="22">
        <f t="shared" si="11"/>
        <v>36</v>
      </c>
      <c r="E38" s="20" t="e">
        <f t="shared" si="6"/>
        <v>#N/A</v>
      </c>
      <c r="F38" s="20" t="e">
        <f t="shared" si="12"/>
        <v>#N/A</v>
      </c>
      <c r="G38" s="22">
        <f t="shared" si="13"/>
        <v>36</v>
      </c>
      <c r="H38" s="20" t="e">
        <f t="shared" si="8"/>
        <v>#N/A</v>
      </c>
      <c r="I38" s="20" t="e">
        <f t="shared" si="14"/>
        <v>#N/A</v>
      </c>
      <c r="M38" s="20">
        <f ca="1">IF('Risk Register'!E41="","",MAX(MIN('Risk Register'!E41+RAND()/$K$3-0.5/$K$4,5.2),0.5))</f>
      </c>
      <c r="N38" s="20">
        <f ca="1">IF('Risk Register'!F41="","",MAX(MIN('Risk Register'!F41+RAND()/$K$3-0.5/$K$4,5.5),0))</f>
      </c>
    </row>
    <row r="39" spans="1:14" ht="15">
      <c r="A39" s="19">
        <f t="shared" si="4"/>
        <v>37</v>
      </c>
      <c r="B39" s="20" t="e">
        <f t="shared" si="9"/>
        <v>#N/A</v>
      </c>
      <c r="C39" s="20" t="e">
        <f t="shared" si="10"/>
        <v>#N/A</v>
      </c>
      <c r="D39" s="22">
        <f t="shared" si="11"/>
        <v>37</v>
      </c>
      <c r="E39" s="20" t="e">
        <f t="shared" si="6"/>
        <v>#N/A</v>
      </c>
      <c r="F39" s="20" t="e">
        <f t="shared" si="12"/>
        <v>#N/A</v>
      </c>
      <c r="G39" s="22">
        <f t="shared" si="13"/>
        <v>37</v>
      </c>
      <c r="H39" s="20" t="e">
        <f t="shared" si="8"/>
        <v>#N/A</v>
      </c>
      <c r="I39" s="20" t="e">
        <f t="shared" si="14"/>
        <v>#N/A</v>
      </c>
      <c r="M39" s="20">
        <f ca="1">IF('Risk Register'!E42="","",MAX(MIN('Risk Register'!E42+RAND()/$K$3-0.5/$K$4,5.2),0.5))</f>
      </c>
      <c r="N39" s="20">
        <f ca="1">IF('Risk Register'!F42="","",MAX(MIN('Risk Register'!F42+RAND()/$K$3-0.5/$K$4,5.5),0))</f>
      </c>
    </row>
    <row r="40" spans="1:14" ht="15">
      <c r="A40" s="19">
        <f t="shared" si="4"/>
        <v>38</v>
      </c>
      <c r="B40" s="20" t="e">
        <f t="shared" si="9"/>
        <v>#N/A</v>
      </c>
      <c r="C40" s="20" t="e">
        <f t="shared" si="10"/>
        <v>#N/A</v>
      </c>
      <c r="D40" s="22">
        <f t="shared" si="11"/>
        <v>38</v>
      </c>
      <c r="E40" s="20" t="e">
        <f t="shared" si="6"/>
        <v>#N/A</v>
      </c>
      <c r="F40" s="20" t="e">
        <f t="shared" si="12"/>
        <v>#N/A</v>
      </c>
      <c r="G40" s="22">
        <f t="shared" si="13"/>
        <v>38</v>
      </c>
      <c r="H40" s="20" t="e">
        <f t="shared" si="8"/>
        <v>#N/A</v>
      </c>
      <c r="I40" s="20" t="e">
        <f t="shared" si="14"/>
        <v>#N/A</v>
      </c>
      <c r="M40" s="20">
        <f ca="1">IF('Risk Register'!E43="","",MAX(MIN('Risk Register'!E43+RAND()/$K$3-0.5/$K$4,5.2),0.5))</f>
      </c>
      <c r="N40" s="20">
        <f ca="1">IF('Risk Register'!F43="","",MAX(MIN('Risk Register'!F43+RAND()/$K$3-0.5/$K$4,5.5),0))</f>
      </c>
    </row>
    <row r="41" spans="1:14" ht="15">
      <c r="A41" s="19">
        <f t="shared" si="4"/>
        <v>39</v>
      </c>
      <c r="B41" s="20" t="e">
        <f t="shared" si="9"/>
        <v>#N/A</v>
      </c>
      <c r="C41" s="20" t="e">
        <f t="shared" si="10"/>
        <v>#N/A</v>
      </c>
      <c r="D41" s="22">
        <f t="shared" si="11"/>
        <v>39</v>
      </c>
      <c r="E41" s="20" t="e">
        <f t="shared" si="6"/>
        <v>#N/A</v>
      </c>
      <c r="F41" s="20" t="e">
        <f t="shared" si="12"/>
        <v>#N/A</v>
      </c>
      <c r="G41" s="22">
        <f t="shared" si="13"/>
        <v>39</v>
      </c>
      <c r="H41" s="20" t="e">
        <f t="shared" si="8"/>
        <v>#N/A</v>
      </c>
      <c r="I41" s="20" t="e">
        <f t="shared" si="14"/>
        <v>#N/A</v>
      </c>
      <c r="M41" s="20">
        <f ca="1">IF('Risk Register'!E44="","",MAX(MIN('Risk Register'!E44+RAND()/$K$3-0.5/$K$4,5.2),0.5))</f>
      </c>
      <c r="N41" s="20">
        <f ca="1">IF('Risk Register'!F44="","",MAX(MIN('Risk Register'!F44+RAND()/$K$3-0.5/$K$4,5.5),0))</f>
      </c>
    </row>
    <row r="42" spans="1:14" ht="15">
      <c r="A42" s="19">
        <f t="shared" si="4"/>
        <v>40</v>
      </c>
      <c r="B42" s="20" t="e">
        <f t="shared" si="9"/>
        <v>#N/A</v>
      </c>
      <c r="C42" s="20" t="e">
        <f t="shared" si="10"/>
        <v>#N/A</v>
      </c>
      <c r="D42" s="22">
        <f t="shared" si="11"/>
        <v>40</v>
      </c>
      <c r="E42" s="20" t="e">
        <f t="shared" si="6"/>
        <v>#N/A</v>
      </c>
      <c r="F42" s="20" t="e">
        <f t="shared" si="12"/>
        <v>#N/A</v>
      </c>
      <c r="G42" s="22">
        <f t="shared" si="13"/>
        <v>40</v>
      </c>
      <c r="H42" s="20" t="e">
        <f t="shared" si="8"/>
        <v>#N/A</v>
      </c>
      <c r="I42" s="20" t="e">
        <f t="shared" si="14"/>
        <v>#N/A</v>
      </c>
      <c r="M42" s="20">
        <f ca="1">IF('Risk Register'!E45="","",MAX(MIN('Risk Register'!E45+RAND()/$K$3-0.5/$K$4,5.2),0.5))</f>
      </c>
      <c r="N42" s="20">
        <f ca="1">IF('Risk Register'!F45="","",MAX(MIN('Risk Register'!F45+RAND()/$K$3-0.5/$K$4,5.5),0))</f>
      </c>
    </row>
    <row r="43" spans="1:14" ht="15">
      <c r="A43" s="19">
        <f t="shared" si="4"/>
        <v>41</v>
      </c>
      <c r="B43" s="20" t="e">
        <f t="shared" si="9"/>
        <v>#N/A</v>
      </c>
      <c r="C43" s="20" t="e">
        <f t="shared" si="10"/>
        <v>#N/A</v>
      </c>
      <c r="D43" s="22">
        <f t="shared" si="11"/>
        <v>41</v>
      </c>
      <c r="E43" s="20" t="e">
        <f t="shared" si="6"/>
        <v>#N/A</v>
      </c>
      <c r="F43" s="20" t="e">
        <f t="shared" si="12"/>
        <v>#N/A</v>
      </c>
      <c r="G43" s="22">
        <f t="shared" si="13"/>
        <v>41</v>
      </c>
      <c r="H43" s="20" t="e">
        <f t="shared" si="8"/>
        <v>#N/A</v>
      </c>
      <c r="I43" s="20" t="e">
        <f t="shared" si="14"/>
        <v>#N/A</v>
      </c>
      <c r="M43" s="20">
        <f ca="1">IF('Risk Register'!E46="","",MAX(MIN('Risk Register'!E46+RAND()/$K$3-0.5/$K$4,5.2),0.5))</f>
      </c>
      <c r="N43" s="20">
        <f ca="1">IF('Risk Register'!F46="","",MAX(MIN('Risk Register'!F46+RAND()/$K$3-0.5/$K$4,5.5),0))</f>
      </c>
    </row>
    <row r="44" spans="1:14" ht="15">
      <c r="A44" s="19">
        <f t="shared" si="4"/>
        <v>42</v>
      </c>
      <c r="B44" s="20" t="e">
        <f t="shared" si="9"/>
        <v>#N/A</v>
      </c>
      <c r="C44" s="20" t="e">
        <f t="shared" si="10"/>
        <v>#N/A</v>
      </c>
      <c r="D44" s="22">
        <f t="shared" si="11"/>
        <v>42</v>
      </c>
      <c r="E44" s="20" t="e">
        <f t="shared" si="6"/>
        <v>#N/A</v>
      </c>
      <c r="F44" s="20" t="e">
        <f t="shared" si="12"/>
        <v>#N/A</v>
      </c>
      <c r="G44" s="22">
        <f t="shared" si="13"/>
        <v>42</v>
      </c>
      <c r="H44" s="20" t="e">
        <f t="shared" si="8"/>
        <v>#N/A</v>
      </c>
      <c r="I44" s="20" t="e">
        <f t="shared" si="14"/>
        <v>#N/A</v>
      </c>
      <c r="M44" s="20">
        <f ca="1">IF('Risk Register'!E47="","",MAX(MIN('Risk Register'!E47+RAND()/$K$3-0.5/$K$4,5.2),0.5))</f>
      </c>
      <c r="N44" s="20">
        <f ca="1">IF('Risk Register'!F47="","",MAX(MIN('Risk Register'!F47+RAND()/$K$3-0.5/$K$4,5.5),0))</f>
      </c>
    </row>
    <row r="45" spans="1:14" ht="15">
      <c r="A45" s="19">
        <f t="shared" si="4"/>
        <v>43</v>
      </c>
      <c r="B45" s="20" t="e">
        <f t="shared" si="9"/>
        <v>#N/A</v>
      </c>
      <c r="C45" s="20" t="e">
        <f t="shared" si="10"/>
        <v>#N/A</v>
      </c>
      <c r="D45" s="22">
        <f t="shared" si="11"/>
        <v>43</v>
      </c>
      <c r="E45" s="20" t="e">
        <f t="shared" si="6"/>
        <v>#N/A</v>
      </c>
      <c r="F45" s="20" t="e">
        <f t="shared" si="12"/>
        <v>#N/A</v>
      </c>
      <c r="G45" s="22">
        <f t="shared" si="13"/>
        <v>43</v>
      </c>
      <c r="H45" s="20" t="e">
        <f t="shared" si="8"/>
        <v>#N/A</v>
      </c>
      <c r="I45" s="20" t="e">
        <f t="shared" si="14"/>
        <v>#N/A</v>
      </c>
      <c r="M45" s="20">
        <f ca="1">IF('Risk Register'!E48="","",MAX(MIN('Risk Register'!E48+RAND()/$K$3-0.5/$K$4,5.2),0.5))</f>
      </c>
      <c r="N45" s="20">
        <f ca="1">IF('Risk Register'!F48="","",MAX(MIN('Risk Register'!F48+RAND()/$K$3-0.5/$K$4,5.5),0))</f>
      </c>
    </row>
    <row r="46" spans="1:14" ht="15">
      <c r="A46" s="19">
        <f t="shared" si="4"/>
        <v>44</v>
      </c>
      <c r="B46" s="20" t="e">
        <f t="shared" si="9"/>
        <v>#N/A</v>
      </c>
      <c r="C46" s="20" t="e">
        <f t="shared" si="10"/>
        <v>#N/A</v>
      </c>
      <c r="D46" s="22">
        <f t="shared" si="11"/>
        <v>44</v>
      </c>
      <c r="E46" s="20" t="e">
        <f t="shared" si="6"/>
        <v>#N/A</v>
      </c>
      <c r="F46" s="20" t="e">
        <f t="shared" si="12"/>
        <v>#N/A</v>
      </c>
      <c r="G46" s="22">
        <f t="shared" si="13"/>
        <v>44</v>
      </c>
      <c r="H46" s="20" t="e">
        <f t="shared" si="8"/>
        <v>#N/A</v>
      </c>
      <c r="I46" s="20" t="e">
        <f t="shared" si="14"/>
        <v>#N/A</v>
      </c>
      <c r="M46" s="20">
        <f ca="1">IF('Risk Register'!E49="","",MAX(MIN('Risk Register'!E49+RAND()/$K$3-0.5/$K$4,5.2),0.5))</f>
      </c>
      <c r="N46" s="20">
        <f ca="1">IF('Risk Register'!F49="","",MAX(MIN('Risk Register'!F49+RAND()/$K$3-0.5/$K$4,5.5),0))</f>
      </c>
    </row>
    <row r="47" spans="1:14" ht="15">
      <c r="A47" s="19">
        <f t="shared" si="4"/>
        <v>45</v>
      </c>
      <c r="B47" s="20" t="e">
        <f t="shared" si="9"/>
        <v>#N/A</v>
      </c>
      <c r="C47" s="20" t="e">
        <f t="shared" si="10"/>
        <v>#N/A</v>
      </c>
      <c r="D47" s="22">
        <f t="shared" si="11"/>
        <v>45</v>
      </c>
      <c r="E47" s="20" t="e">
        <f t="shared" si="6"/>
        <v>#N/A</v>
      </c>
      <c r="F47" s="20" t="e">
        <f t="shared" si="12"/>
        <v>#N/A</v>
      </c>
      <c r="G47" s="22">
        <f t="shared" si="13"/>
        <v>45</v>
      </c>
      <c r="H47" s="20" t="e">
        <f t="shared" si="8"/>
        <v>#N/A</v>
      </c>
      <c r="I47" s="20" t="e">
        <f t="shared" si="14"/>
        <v>#N/A</v>
      </c>
      <c r="M47" s="20">
        <f ca="1">IF('Risk Register'!E50="","",MAX(MIN('Risk Register'!E50+RAND()/$K$3-0.5/$K$4,5.2),0.5))</f>
      </c>
      <c r="N47" s="20">
        <f ca="1">IF('Risk Register'!F50="","",MAX(MIN('Risk Register'!F50+RAND()/$K$3-0.5/$K$4,5.5),0))</f>
      </c>
    </row>
    <row r="48" spans="1:14" ht="15">
      <c r="A48" s="19">
        <f t="shared" si="4"/>
        <v>46</v>
      </c>
      <c r="B48" s="20" t="e">
        <f t="shared" si="9"/>
        <v>#N/A</v>
      </c>
      <c r="C48" s="20" t="e">
        <f t="shared" si="10"/>
        <v>#N/A</v>
      </c>
      <c r="D48" s="22">
        <f t="shared" si="11"/>
        <v>46</v>
      </c>
      <c r="E48" s="20" t="e">
        <f t="shared" si="6"/>
        <v>#N/A</v>
      </c>
      <c r="F48" s="20" t="e">
        <f t="shared" si="12"/>
        <v>#N/A</v>
      </c>
      <c r="G48" s="22">
        <f t="shared" si="13"/>
        <v>46</v>
      </c>
      <c r="H48" s="20" t="e">
        <f t="shared" si="8"/>
        <v>#N/A</v>
      </c>
      <c r="I48" s="20" t="e">
        <f t="shared" si="14"/>
        <v>#N/A</v>
      </c>
      <c r="M48" s="20">
        <f ca="1">IF('Risk Register'!E51="","",MAX(MIN('Risk Register'!E51+RAND()/$K$3-0.5/$K$4,5.2),0.5))</f>
      </c>
      <c r="N48" s="20">
        <f ca="1">IF('Risk Register'!F51="","",MAX(MIN('Risk Register'!F51+RAND()/$K$3-0.5/$K$4,5.5),0))</f>
      </c>
    </row>
    <row r="49" spans="1:14" ht="15">
      <c r="A49" s="19">
        <f t="shared" si="4"/>
        <v>47</v>
      </c>
      <c r="B49" s="20" t="e">
        <f t="shared" si="9"/>
        <v>#N/A</v>
      </c>
      <c r="C49" s="20" t="e">
        <f t="shared" si="10"/>
        <v>#N/A</v>
      </c>
      <c r="D49" s="22">
        <f t="shared" si="11"/>
        <v>47</v>
      </c>
      <c r="E49" s="20" t="e">
        <f t="shared" si="6"/>
        <v>#N/A</v>
      </c>
      <c r="F49" s="20" t="e">
        <f t="shared" si="12"/>
        <v>#N/A</v>
      </c>
      <c r="G49" s="22">
        <f t="shared" si="13"/>
        <v>47</v>
      </c>
      <c r="H49" s="20" t="e">
        <f t="shared" si="8"/>
        <v>#N/A</v>
      </c>
      <c r="I49" s="20" t="e">
        <f t="shared" si="14"/>
        <v>#N/A</v>
      </c>
      <c r="M49" s="20">
        <f ca="1">IF('Risk Register'!E52="","",MAX(MIN('Risk Register'!E52+RAND()/$K$3-0.5/$K$4,5.2),0.5))</f>
      </c>
      <c r="N49" s="20">
        <f ca="1">IF('Risk Register'!F52="","",MAX(MIN('Risk Register'!F52+RAND()/$K$3-0.5/$K$4,5.5),0))</f>
      </c>
    </row>
    <row r="50" spans="1:14" ht="15">
      <c r="A50" s="19">
        <f t="shared" si="4"/>
        <v>48</v>
      </c>
      <c r="B50" s="20" t="e">
        <f t="shared" si="9"/>
        <v>#N/A</v>
      </c>
      <c r="C50" s="20" t="e">
        <f t="shared" si="10"/>
        <v>#N/A</v>
      </c>
      <c r="D50" s="22">
        <f t="shared" si="11"/>
        <v>48</v>
      </c>
      <c r="E50" s="20" t="e">
        <f t="shared" si="6"/>
        <v>#N/A</v>
      </c>
      <c r="F50" s="20" t="e">
        <f t="shared" si="12"/>
        <v>#N/A</v>
      </c>
      <c r="G50" s="22">
        <f t="shared" si="13"/>
        <v>48</v>
      </c>
      <c r="H50" s="20" t="e">
        <f t="shared" si="8"/>
        <v>#N/A</v>
      </c>
      <c r="I50" s="20" t="e">
        <f t="shared" si="14"/>
        <v>#N/A</v>
      </c>
      <c r="M50" s="20">
        <f ca="1">IF('Risk Register'!E53="","",MAX(MIN('Risk Register'!E53+RAND()/$K$3-0.5/$K$4,5.2),0.5))</f>
      </c>
      <c r="N50" s="20">
        <f ca="1">IF('Risk Register'!F53="","",MAX(MIN('Risk Register'!F53+RAND()/$K$3-0.5/$K$4,5.5),0))</f>
      </c>
    </row>
    <row r="51" spans="1:14" ht="15">
      <c r="A51" s="19">
        <f t="shared" si="4"/>
        <v>49</v>
      </c>
      <c r="B51" s="20" t="e">
        <f t="shared" si="9"/>
        <v>#N/A</v>
      </c>
      <c r="C51" s="20" t="e">
        <f t="shared" si="10"/>
        <v>#N/A</v>
      </c>
      <c r="D51" s="22">
        <f t="shared" si="11"/>
        <v>49</v>
      </c>
      <c r="E51" s="20" t="e">
        <f t="shared" si="6"/>
        <v>#N/A</v>
      </c>
      <c r="F51" s="20" t="e">
        <f t="shared" si="12"/>
        <v>#N/A</v>
      </c>
      <c r="G51" s="22">
        <f t="shared" si="13"/>
        <v>49</v>
      </c>
      <c r="H51" s="20" t="e">
        <f t="shared" si="8"/>
        <v>#N/A</v>
      </c>
      <c r="I51" s="20" t="e">
        <f t="shared" si="14"/>
        <v>#N/A</v>
      </c>
      <c r="M51" s="20">
        <f ca="1">IF('Risk Register'!E54="","",MAX(MIN('Risk Register'!E54+RAND()/$K$3-0.5/$K$4,5.2),0.5))</f>
      </c>
      <c r="N51" s="20">
        <f ca="1">IF('Risk Register'!F54="","",MAX(MIN('Risk Register'!F54+RAND()/$K$3-0.5/$K$4,5.5),0))</f>
      </c>
    </row>
    <row r="52" spans="1:14" ht="15">
      <c r="A52" s="19">
        <f t="shared" si="4"/>
        <v>50</v>
      </c>
      <c r="B52" s="20" t="e">
        <f t="shared" si="9"/>
        <v>#N/A</v>
      </c>
      <c r="C52" s="20" t="e">
        <f t="shared" si="10"/>
        <v>#N/A</v>
      </c>
      <c r="D52" s="22">
        <f t="shared" si="11"/>
        <v>50</v>
      </c>
      <c r="E52" s="20" t="e">
        <f t="shared" si="6"/>
        <v>#N/A</v>
      </c>
      <c r="F52" s="20" t="e">
        <f t="shared" si="12"/>
        <v>#N/A</v>
      </c>
      <c r="G52" s="22">
        <f t="shared" si="13"/>
        <v>50</v>
      </c>
      <c r="H52" s="20" t="e">
        <f t="shared" si="8"/>
        <v>#N/A</v>
      </c>
      <c r="I52" s="20" t="e">
        <f t="shared" si="14"/>
        <v>#N/A</v>
      </c>
      <c r="M52" s="20">
        <f ca="1">IF('Risk Register'!E55="","",MAX(MIN('Risk Register'!E55+RAND()/$K$3-0.5/$K$4,5.2),0.5))</f>
      </c>
      <c r="N52" s="20">
        <f ca="1">IF('Risk Register'!F55="","",MAX(MIN('Risk Register'!F55+RAND()/$K$3-0.5/$K$4,5.5),0))</f>
      </c>
    </row>
    <row r="53" spans="1:14" ht="15">
      <c r="A53" s="19">
        <f t="shared" si="4"/>
        <v>51</v>
      </c>
      <c r="B53" s="20" t="e">
        <f t="shared" si="9"/>
        <v>#N/A</v>
      </c>
      <c r="C53" s="20" t="e">
        <f t="shared" si="10"/>
        <v>#N/A</v>
      </c>
      <c r="D53" s="22">
        <f t="shared" si="11"/>
        <v>51</v>
      </c>
      <c r="E53" s="20" t="e">
        <f t="shared" si="6"/>
        <v>#N/A</v>
      </c>
      <c r="F53" s="20" t="e">
        <f t="shared" si="12"/>
        <v>#N/A</v>
      </c>
      <c r="G53" s="22">
        <f t="shared" si="13"/>
        <v>51</v>
      </c>
      <c r="H53" s="20" t="e">
        <f t="shared" si="8"/>
        <v>#N/A</v>
      </c>
      <c r="I53" s="20" t="e">
        <f t="shared" si="14"/>
        <v>#N/A</v>
      </c>
      <c r="M53" s="20">
        <f ca="1">IF('Risk Register'!E56="","",MAX(MIN('Risk Register'!E56+RAND()/$K$3-0.5/$K$4,5.2),0.5))</f>
      </c>
      <c r="N53" s="20">
        <f ca="1">IF('Risk Register'!F56="","",MAX(MIN('Risk Register'!F56+RAND()/$K$3-0.5/$K$4,5.5),0))</f>
      </c>
    </row>
    <row r="54" spans="1:14" ht="15">
      <c r="A54" s="19">
        <f t="shared" si="4"/>
        <v>52</v>
      </c>
      <c r="B54" s="20" t="e">
        <f t="shared" si="9"/>
        <v>#N/A</v>
      </c>
      <c r="C54" s="20" t="e">
        <f t="shared" si="10"/>
        <v>#N/A</v>
      </c>
      <c r="D54" s="22">
        <f t="shared" si="11"/>
        <v>52</v>
      </c>
      <c r="E54" s="20" t="e">
        <f t="shared" si="6"/>
        <v>#N/A</v>
      </c>
      <c r="F54" s="20" t="e">
        <f t="shared" si="12"/>
        <v>#N/A</v>
      </c>
      <c r="G54" s="22">
        <f t="shared" si="13"/>
        <v>52</v>
      </c>
      <c r="H54" s="20" t="e">
        <f t="shared" si="8"/>
        <v>#N/A</v>
      </c>
      <c r="I54" s="20" t="e">
        <f t="shared" si="14"/>
        <v>#N/A</v>
      </c>
      <c r="M54" s="20">
        <f ca="1">IF('Risk Register'!E57="","",MAX(MIN('Risk Register'!E57+RAND()/$K$3-0.5/$K$4,5.2),0.5))</f>
      </c>
      <c r="N54" s="20">
        <f ca="1">IF('Risk Register'!F57="","",MAX(MIN('Risk Register'!F57+RAND()/$K$3-0.5/$K$4,5.5),0))</f>
      </c>
    </row>
    <row r="55" spans="1:14" ht="15">
      <c r="A55" s="19">
        <f t="shared" si="4"/>
        <v>53</v>
      </c>
      <c r="B55" s="20" t="e">
        <f t="shared" si="9"/>
        <v>#N/A</v>
      </c>
      <c r="C55" s="20" t="e">
        <f t="shared" si="10"/>
        <v>#N/A</v>
      </c>
      <c r="D55" s="22">
        <f t="shared" si="11"/>
        <v>53</v>
      </c>
      <c r="E55" s="20" t="e">
        <f t="shared" si="6"/>
        <v>#N/A</v>
      </c>
      <c r="F55" s="20" t="e">
        <f t="shared" si="12"/>
        <v>#N/A</v>
      </c>
      <c r="G55" s="22">
        <f t="shared" si="13"/>
        <v>53</v>
      </c>
      <c r="H55" s="20" t="e">
        <f t="shared" si="8"/>
        <v>#N/A</v>
      </c>
      <c r="I55" s="20" t="e">
        <f t="shared" si="14"/>
        <v>#N/A</v>
      </c>
      <c r="M55" s="20">
        <f ca="1">IF('Risk Register'!E58="","",MAX(MIN('Risk Register'!E58+RAND()/$K$3-0.5/$K$4,5.2),0.5))</f>
      </c>
      <c r="N55" s="20">
        <f ca="1">IF('Risk Register'!F58="","",MAX(MIN('Risk Register'!F58+RAND()/$K$3-0.5/$K$4,5.5),0))</f>
      </c>
    </row>
    <row r="56" spans="1:14" ht="15">
      <c r="A56" s="19">
        <f t="shared" si="4"/>
        <v>54</v>
      </c>
      <c r="B56" s="20" t="e">
        <f t="shared" si="9"/>
        <v>#N/A</v>
      </c>
      <c r="C56" s="20" t="e">
        <f t="shared" si="10"/>
        <v>#N/A</v>
      </c>
      <c r="D56" s="22">
        <f t="shared" si="11"/>
        <v>54</v>
      </c>
      <c r="E56" s="20" t="e">
        <f t="shared" si="6"/>
        <v>#N/A</v>
      </c>
      <c r="F56" s="20" t="e">
        <f t="shared" si="12"/>
        <v>#N/A</v>
      </c>
      <c r="G56" s="22">
        <f t="shared" si="13"/>
        <v>54</v>
      </c>
      <c r="H56" s="20" t="e">
        <f t="shared" si="8"/>
        <v>#N/A</v>
      </c>
      <c r="I56" s="20" t="e">
        <f t="shared" si="14"/>
        <v>#N/A</v>
      </c>
      <c r="M56" s="20">
        <f ca="1">IF('Risk Register'!E59="","",MAX(MIN('Risk Register'!E59+RAND()/$K$3-0.5/$K$4,5.2),0.5))</f>
      </c>
      <c r="N56" s="20">
        <f ca="1">IF('Risk Register'!F59="","",MAX(MIN('Risk Register'!F59+RAND()/$K$3-0.5/$K$4,5.5),0))</f>
      </c>
    </row>
    <row r="57" spans="1:14" ht="15">
      <c r="A57" s="19">
        <f t="shared" si="4"/>
        <v>55</v>
      </c>
      <c r="B57" s="20" t="e">
        <f t="shared" si="9"/>
        <v>#N/A</v>
      </c>
      <c r="C57" s="20" t="e">
        <f t="shared" si="10"/>
        <v>#N/A</v>
      </c>
      <c r="D57" s="22">
        <f t="shared" si="11"/>
        <v>55</v>
      </c>
      <c r="E57" s="20" t="e">
        <f t="shared" si="6"/>
        <v>#N/A</v>
      </c>
      <c r="F57" s="20" t="e">
        <f t="shared" si="12"/>
        <v>#N/A</v>
      </c>
      <c r="G57" s="22">
        <f t="shared" si="13"/>
        <v>55</v>
      </c>
      <c r="H57" s="20" t="e">
        <f t="shared" si="8"/>
        <v>#N/A</v>
      </c>
      <c r="I57" s="20" t="e">
        <f t="shared" si="14"/>
        <v>#N/A</v>
      </c>
      <c r="M57" s="20">
        <f ca="1">IF('Risk Register'!E60="","",MAX(MIN('Risk Register'!E60+RAND()/$K$3-0.5/$K$4,5.2),0.5))</f>
      </c>
      <c r="N57" s="20">
        <f ca="1">IF('Risk Register'!F60="","",MAX(MIN('Risk Register'!F60+RAND()/$K$3-0.5/$K$4,5.5),0))</f>
      </c>
    </row>
    <row r="58" spans="1:14" ht="15">
      <c r="A58" s="19">
        <f t="shared" si="4"/>
        <v>56</v>
      </c>
      <c r="B58" s="20" t="e">
        <f t="shared" si="9"/>
        <v>#N/A</v>
      </c>
      <c r="C58" s="20" t="e">
        <f t="shared" si="10"/>
        <v>#N/A</v>
      </c>
      <c r="D58" s="22">
        <f t="shared" si="11"/>
        <v>56</v>
      </c>
      <c r="E58" s="20" t="e">
        <f t="shared" si="6"/>
        <v>#N/A</v>
      </c>
      <c r="F58" s="20" t="e">
        <f t="shared" si="12"/>
        <v>#N/A</v>
      </c>
      <c r="G58" s="22">
        <f t="shared" si="13"/>
        <v>56</v>
      </c>
      <c r="H58" s="20" t="e">
        <f t="shared" si="8"/>
        <v>#N/A</v>
      </c>
      <c r="I58" s="20" t="e">
        <f t="shared" si="14"/>
        <v>#N/A</v>
      </c>
      <c r="M58" s="20">
        <f ca="1">IF('Risk Register'!E61="","",MAX(MIN('Risk Register'!E61+RAND()/$K$3-0.5/$K$4,5.2),0.5))</f>
      </c>
      <c r="N58" s="20">
        <f ca="1">IF('Risk Register'!F61="","",MAX(MIN('Risk Register'!F61+RAND()/$K$3-0.5/$K$4,5.5),0))</f>
      </c>
    </row>
    <row r="59" spans="1:14" ht="15">
      <c r="A59" s="19">
        <f t="shared" si="4"/>
        <v>57</v>
      </c>
      <c r="B59" s="20" t="e">
        <f t="shared" si="9"/>
        <v>#N/A</v>
      </c>
      <c r="C59" s="20" t="e">
        <f t="shared" si="10"/>
        <v>#N/A</v>
      </c>
      <c r="D59" s="22">
        <f t="shared" si="11"/>
        <v>57</v>
      </c>
      <c r="E59" s="20" t="e">
        <f t="shared" si="6"/>
        <v>#N/A</v>
      </c>
      <c r="F59" s="20" t="e">
        <f t="shared" si="12"/>
        <v>#N/A</v>
      </c>
      <c r="G59" s="22">
        <f t="shared" si="13"/>
        <v>57</v>
      </c>
      <c r="H59" s="20" t="e">
        <f t="shared" si="8"/>
        <v>#N/A</v>
      </c>
      <c r="I59" s="20" t="e">
        <f t="shared" si="14"/>
        <v>#N/A</v>
      </c>
      <c r="M59" s="20">
        <f ca="1">IF('Risk Register'!E62="","",MAX(MIN('Risk Register'!E62+RAND()/$K$3-0.5/$K$4,5.2),0.5))</f>
      </c>
      <c r="N59" s="20">
        <f ca="1">IF('Risk Register'!F62="","",MAX(MIN('Risk Register'!F62+RAND()/$K$3-0.5/$K$4,5.5),0))</f>
      </c>
    </row>
    <row r="60" spans="1:14" ht="15">
      <c r="A60" s="19">
        <f t="shared" si="4"/>
        <v>58</v>
      </c>
      <c r="B60" s="20" t="e">
        <f t="shared" si="9"/>
        <v>#N/A</v>
      </c>
      <c r="C60" s="20" t="e">
        <f t="shared" si="10"/>
        <v>#N/A</v>
      </c>
      <c r="D60" s="22">
        <f t="shared" si="11"/>
        <v>58</v>
      </c>
      <c r="E60" s="20" t="e">
        <f t="shared" si="6"/>
        <v>#N/A</v>
      </c>
      <c r="F60" s="20" t="e">
        <f t="shared" si="12"/>
        <v>#N/A</v>
      </c>
      <c r="G60" s="22">
        <f t="shared" si="13"/>
        <v>58</v>
      </c>
      <c r="H60" s="20" t="e">
        <f t="shared" si="8"/>
        <v>#N/A</v>
      </c>
      <c r="I60" s="20" t="e">
        <f t="shared" si="14"/>
        <v>#N/A</v>
      </c>
      <c r="M60" s="20">
        <f ca="1">IF('Risk Register'!E63="","",MAX(MIN('Risk Register'!E63+RAND()/$K$3-0.5/$K$4,5.2),0.5))</f>
      </c>
      <c r="N60" s="20">
        <f ca="1">IF('Risk Register'!F63="","",MAX(MIN('Risk Register'!F63+RAND()/$K$3-0.5/$K$4,5.5),0))</f>
      </c>
    </row>
    <row r="61" spans="1:14" ht="15">
      <c r="A61" s="19">
        <f t="shared" si="4"/>
        <v>59</v>
      </c>
      <c r="B61" s="20" t="e">
        <f t="shared" si="9"/>
        <v>#N/A</v>
      </c>
      <c r="C61" s="20" t="e">
        <f t="shared" si="10"/>
        <v>#N/A</v>
      </c>
      <c r="D61" s="22">
        <f t="shared" si="11"/>
        <v>59</v>
      </c>
      <c r="E61" s="20" t="e">
        <f t="shared" si="6"/>
        <v>#N/A</v>
      </c>
      <c r="F61" s="20" t="e">
        <f t="shared" si="12"/>
        <v>#N/A</v>
      </c>
      <c r="G61" s="22">
        <f t="shared" si="13"/>
        <v>59</v>
      </c>
      <c r="H61" s="20" t="e">
        <f t="shared" si="8"/>
        <v>#N/A</v>
      </c>
      <c r="I61" s="20" t="e">
        <f t="shared" si="14"/>
        <v>#N/A</v>
      </c>
      <c r="M61" s="20">
        <f ca="1">IF('Risk Register'!E64="","",MAX(MIN('Risk Register'!E64+RAND()/$K$3-0.5/$K$4,5.2),0.5))</f>
      </c>
      <c r="N61" s="20">
        <f ca="1">IF('Risk Register'!F64="","",MAX(MIN('Risk Register'!F64+RAND()/$K$3-0.5/$K$4,5.5),0))</f>
      </c>
    </row>
    <row r="62" spans="1:14" ht="15">
      <c r="A62" s="19">
        <f t="shared" si="4"/>
        <v>60</v>
      </c>
      <c r="B62" s="20" t="e">
        <f t="shared" si="9"/>
        <v>#N/A</v>
      </c>
      <c r="C62" s="20" t="e">
        <f t="shared" si="10"/>
        <v>#N/A</v>
      </c>
      <c r="D62" s="22">
        <f t="shared" si="11"/>
        <v>60</v>
      </c>
      <c r="E62" s="20" t="e">
        <f t="shared" si="6"/>
        <v>#N/A</v>
      </c>
      <c r="F62" s="20" t="e">
        <f t="shared" si="12"/>
        <v>#N/A</v>
      </c>
      <c r="G62" s="22">
        <f t="shared" si="13"/>
        <v>60</v>
      </c>
      <c r="H62" s="20" t="e">
        <f t="shared" si="8"/>
        <v>#N/A</v>
      </c>
      <c r="I62" s="20" t="e">
        <f t="shared" si="14"/>
        <v>#N/A</v>
      </c>
      <c r="M62" s="20">
        <f ca="1">IF('Risk Register'!E65="","",MAX(MIN('Risk Register'!E65+RAND()/$K$3-0.5/$K$4,5.2),0.5))</f>
      </c>
      <c r="N62" s="20">
        <f ca="1">IF('Risk Register'!F65="","",MAX(MIN('Risk Register'!F65+RAND()/$K$3-0.5/$K$4,5.5),0))</f>
      </c>
    </row>
    <row r="63" spans="1:14" ht="15">
      <c r="A63" s="19">
        <f t="shared" si="4"/>
        <v>61</v>
      </c>
      <c r="B63" s="20" t="e">
        <f t="shared" si="9"/>
        <v>#N/A</v>
      </c>
      <c r="C63" s="20" t="e">
        <f t="shared" si="10"/>
        <v>#N/A</v>
      </c>
      <c r="D63" s="22">
        <f t="shared" si="11"/>
        <v>61</v>
      </c>
      <c r="E63" s="20" t="e">
        <f t="shared" si="6"/>
        <v>#N/A</v>
      </c>
      <c r="F63" s="20" t="e">
        <f t="shared" si="12"/>
        <v>#N/A</v>
      </c>
      <c r="G63" s="22">
        <f t="shared" si="13"/>
        <v>61</v>
      </c>
      <c r="H63" s="20" t="e">
        <f t="shared" si="8"/>
        <v>#N/A</v>
      </c>
      <c r="I63" s="20" t="e">
        <f t="shared" si="14"/>
        <v>#N/A</v>
      </c>
      <c r="M63" s="20">
        <f ca="1">IF('Risk Register'!E66="","",MAX(MIN('Risk Register'!E66+RAND()/$K$3-0.5/$K$4,5.2),0.5))</f>
      </c>
      <c r="N63" s="20">
        <f ca="1">IF('Risk Register'!F66="","",MAX(MIN('Risk Register'!F66+RAND()/$K$3-0.5/$K$4,5.5),0))</f>
      </c>
    </row>
    <row r="64" spans="1:14" ht="15">
      <c r="A64" s="19">
        <f t="shared" si="4"/>
        <v>62</v>
      </c>
      <c r="B64" s="20" t="e">
        <f t="shared" si="9"/>
        <v>#N/A</v>
      </c>
      <c r="C64" s="20" t="e">
        <f t="shared" si="10"/>
        <v>#N/A</v>
      </c>
      <c r="D64" s="22">
        <f t="shared" si="11"/>
        <v>62</v>
      </c>
      <c r="E64" s="20" t="e">
        <f t="shared" si="6"/>
        <v>#N/A</v>
      </c>
      <c r="F64" s="20" t="e">
        <f t="shared" si="12"/>
        <v>#N/A</v>
      </c>
      <c r="G64" s="22">
        <f t="shared" si="13"/>
        <v>62</v>
      </c>
      <c r="H64" s="20" t="e">
        <f t="shared" si="8"/>
        <v>#N/A</v>
      </c>
      <c r="I64" s="20" t="e">
        <f t="shared" si="14"/>
        <v>#N/A</v>
      </c>
      <c r="M64" s="20">
        <f ca="1">IF('Risk Register'!E67="","",MAX(MIN('Risk Register'!E67+RAND()/$K$3-0.5/$K$4,5.2),0.5))</f>
      </c>
      <c r="N64" s="20">
        <f ca="1">IF('Risk Register'!F67="","",MAX(MIN('Risk Register'!F67+RAND()/$K$3-0.5/$K$4,5.5),0))</f>
      </c>
    </row>
    <row r="65" spans="1:14" ht="15">
      <c r="A65" s="19">
        <f t="shared" si="4"/>
        <v>63</v>
      </c>
      <c r="B65" s="20" t="e">
        <f t="shared" si="9"/>
        <v>#N/A</v>
      </c>
      <c r="C65" s="20" t="e">
        <f t="shared" si="10"/>
        <v>#N/A</v>
      </c>
      <c r="D65" s="22">
        <f t="shared" si="11"/>
        <v>63</v>
      </c>
      <c r="E65" s="20" t="e">
        <f t="shared" si="6"/>
        <v>#N/A</v>
      </c>
      <c r="F65" s="20" t="e">
        <f t="shared" si="12"/>
        <v>#N/A</v>
      </c>
      <c r="G65" s="22">
        <f t="shared" si="13"/>
        <v>63</v>
      </c>
      <c r="H65" s="20" t="e">
        <f t="shared" si="8"/>
        <v>#N/A</v>
      </c>
      <c r="I65" s="20" t="e">
        <f t="shared" si="14"/>
        <v>#N/A</v>
      </c>
      <c r="M65" s="20">
        <f ca="1">IF('Risk Register'!E68="","",MAX(MIN('Risk Register'!E68+RAND()/$K$3-0.5/$K$4,5.2),0.5))</f>
      </c>
      <c r="N65" s="20">
        <f ca="1">IF('Risk Register'!F68="","",MAX(MIN('Risk Register'!F68+RAND()/$K$3-0.5/$K$4,5.5),0))</f>
      </c>
    </row>
    <row r="66" spans="1:14" ht="15">
      <c r="A66" s="19">
        <f t="shared" si="4"/>
        <v>64</v>
      </c>
      <c r="B66" s="20" t="e">
        <f t="shared" si="9"/>
        <v>#N/A</v>
      </c>
      <c r="C66" s="20" t="e">
        <f t="shared" si="10"/>
        <v>#N/A</v>
      </c>
      <c r="D66" s="22">
        <f t="shared" si="11"/>
        <v>64</v>
      </c>
      <c r="E66" s="20" t="e">
        <f t="shared" si="6"/>
        <v>#N/A</v>
      </c>
      <c r="F66" s="20" t="e">
        <f t="shared" si="12"/>
        <v>#N/A</v>
      </c>
      <c r="G66" s="22">
        <f t="shared" si="13"/>
        <v>64</v>
      </c>
      <c r="H66" s="20" t="e">
        <f t="shared" si="8"/>
        <v>#N/A</v>
      </c>
      <c r="I66" s="20" t="e">
        <f t="shared" si="14"/>
        <v>#N/A</v>
      </c>
      <c r="M66" s="20">
        <f ca="1">IF('Risk Register'!E69="","",MAX(MIN('Risk Register'!E69+RAND()/$K$3-0.5/$K$4,5.2),0.5))</f>
      </c>
      <c r="N66" s="20">
        <f ca="1">IF('Risk Register'!F69="","",MAX(MIN('Risk Register'!F69+RAND()/$K$3-0.5/$K$4,5.5),0))</f>
      </c>
    </row>
    <row r="67" spans="1:14" ht="15">
      <c r="A67" s="19">
        <f t="shared" si="4"/>
        <v>65</v>
      </c>
      <c r="B67" s="20" t="e">
        <f t="shared" si="9"/>
        <v>#N/A</v>
      </c>
      <c r="C67" s="20" t="e">
        <f t="shared" si="10"/>
        <v>#N/A</v>
      </c>
      <c r="D67" s="22">
        <f t="shared" si="11"/>
        <v>65</v>
      </c>
      <c r="E67" s="20" t="e">
        <f t="shared" si="6"/>
        <v>#N/A</v>
      </c>
      <c r="F67" s="20" t="e">
        <f t="shared" si="12"/>
        <v>#N/A</v>
      </c>
      <c r="G67" s="22">
        <f t="shared" si="13"/>
        <v>65</v>
      </c>
      <c r="H67" s="20" t="e">
        <f t="shared" si="8"/>
        <v>#N/A</v>
      </c>
      <c r="I67" s="20" t="e">
        <f t="shared" si="14"/>
        <v>#N/A</v>
      </c>
      <c r="M67" s="20">
        <f ca="1">IF('Risk Register'!E70="","",MAX(MIN('Risk Register'!E70+RAND()/$K$3-0.5/$K$4,5.2),0.5))</f>
      </c>
      <c r="N67" s="20">
        <f ca="1">IF('Risk Register'!F70="","",MAX(MIN('Risk Register'!F70+RAND()/$K$3-0.5/$K$4,5.5),0))</f>
      </c>
    </row>
    <row r="68" spans="1:14" ht="15">
      <c r="A68" s="19">
        <f aca="true" t="shared" si="15" ref="A68:A100">A67+1</f>
        <v>66</v>
      </c>
      <c r="B68" s="20" t="e">
        <f t="shared" si="9"/>
        <v>#N/A</v>
      </c>
      <c r="C68" s="20" t="e">
        <f t="shared" si="10"/>
        <v>#N/A</v>
      </c>
      <c r="D68" s="22">
        <f t="shared" si="11"/>
        <v>66</v>
      </c>
      <c r="E68" s="20" t="e">
        <f aca="true" t="shared" si="16" ref="E68:E100">IF(M68="",#N/A,IF(AND(ISNA(B68),ISNA(H68)),M68,NA()))</f>
        <v>#N/A</v>
      </c>
      <c r="F68" s="20" t="e">
        <f t="shared" si="12"/>
        <v>#N/A</v>
      </c>
      <c r="G68" s="22">
        <f t="shared" si="13"/>
        <v>66</v>
      </c>
      <c r="H68" s="20" t="e">
        <f aca="true" t="shared" si="17" ref="H68:H100">IF(M68="",#N/A,IF(AND($M68&gt;=3,$N68&gt;=3),$M68,NA()))</f>
        <v>#N/A</v>
      </c>
      <c r="I68" s="20" t="e">
        <f t="shared" si="14"/>
        <v>#N/A</v>
      </c>
      <c r="M68" s="20">
        <f ca="1">IF('Risk Register'!E71="","",MAX(MIN('Risk Register'!E71+RAND()/$K$3-0.5/$K$4,5.2),0.5))</f>
      </c>
      <c r="N68" s="20">
        <f ca="1">IF('Risk Register'!F71="","",MAX(MIN('Risk Register'!F71+RAND()/$K$3-0.5/$K$4,5.5),0))</f>
      </c>
    </row>
    <row r="69" spans="1:14" ht="15">
      <c r="A69" s="19">
        <f t="shared" si="15"/>
        <v>67</v>
      </c>
      <c r="B69" s="20" t="e">
        <f t="shared" si="9"/>
        <v>#N/A</v>
      </c>
      <c r="C69" s="20" t="e">
        <f t="shared" si="10"/>
        <v>#N/A</v>
      </c>
      <c r="D69" s="22">
        <f t="shared" si="11"/>
        <v>67</v>
      </c>
      <c r="E69" s="20" t="e">
        <f t="shared" si="16"/>
        <v>#N/A</v>
      </c>
      <c r="F69" s="20" t="e">
        <f t="shared" si="12"/>
        <v>#N/A</v>
      </c>
      <c r="G69" s="22">
        <f t="shared" si="13"/>
        <v>67</v>
      </c>
      <c r="H69" s="20" t="e">
        <f t="shared" si="17"/>
        <v>#N/A</v>
      </c>
      <c r="I69" s="20" t="e">
        <f t="shared" si="14"/>
        <v>#N/A</v>
      </c>
      <c r="M69" s="20">
        <f ca="1">IF('Risk Register'!E72="","",MAX(MIN('Risk Register'!E72+RAND()/$K$3-0.5/$K$4,5.2),0.5))</f>
      </c>
      <c r="N69" s="20">
        <f ca="1">IF('Risk Register'!F72="","",MAX(MIN('Risk Register'!F72+RAND()/$K$3-0.5/$K$4,5.5),0))</f>
      </c>
    </row>
    <row r="70" spans="1:14" ht="15">
      <c r="A70" s="19">
        <f t="shared" si="15"/>
        <v>68</v>
      </c>
      <c r="B70" s="20" t="e">
        <f t="shared" si="9"/>
        <v>#N/A</v>
      </c>
      <c r="C70" s="20" t="e">
        <f t="shared" si="10"/>
        <v>#N/A</v>
      </c>
      <c r="D70" s="22">
        <f t="shared" si="11"/>
        <v>68</v>
      </c>
      <c r="E70" s="20" t="e">
        <f t="shared" si="16"/>
        <v>#N/A</v>
      </c>
      <c r="F70" s="20" t="e">
        <f t="shared" si="12"/>
        <v>#N/A</v>
      </c>
      <c r="G70" s="22">
        <f t="shared" si="13"/>
        <v>68</v>
      </c>
      <c r="H70" s="20" t="e">
        <f t="shared" si="17"/>
        <v>#N/A</v>
      </c>
      <c r="I70" s="20" t="e">
        <f t="shared" si="14"/>
        <v>#N/A</v>
      </c>
      <c r="M70" s="20">
        <f ca="1">IF('Risk Register'!E73="","",MAX(MIN('Risk Register'!E73+RAND()/$K$3-0.5/$K$4,5.2),0.5))</f>
      </c>
      <c r="N70" s="20">
        <f ca="1">IF('Risk Register'!F73="","",MAX(MIN('Risk Register'!F73+RAND()/$K$3-0.5/$K$4,5.5),0))</f>
      </c>
    </row>
    <row r="71" spans="1:14" ht="15">
      <c r="A71" s="19">
        <f t="shared" si="15"/>
        <v>69</v>
      </c>
      <c r="B71" s="20" t="e">
        <f t="shared" si="9"/>
        <v>#N/A</v>
      </c>
      <c r="C71" s="20" t="e">
        <f t="shared" si="10"/>
        <v>#N/A</v>
      </c>
      <c r="D71" s="22">
        <f t="shared" si="11"/>
        <v>69</v>
      </c>
      <c r="E71" s="20" t="e">
        <f t="shared" si="16"/>
        <v>#N/A</v>
      </c>
      <c r="F71" s="20" t="e">
        <f t="shared" si="12"/>
        <v>#N/A</v>
      </c>
      <c r="G71" s="22">
        <f t="shared" si="13"/>
        <v>69</v>
      </c>
      <c r="H71" s="20" t="e">
        <f t="shared" si="17"/>
        <v>#N/A</v>
      </c>
      <c r="I71" s="20" t="e">
        <f t="shared" si="14"/>
        <v>#N/A</v>
      </c>
      <c r="M71" s="20">
        <f ca="1">IF('Risk Register'!E74="","",MAX(MIN('Risk Register'!E74+RAND()/$K$3-0.5/$K$4,5.2),0.5))</f>
      </c>
      <c r="N71" s="20">
        <f ca="1">IF('Risk Register'!F74="","",MAX(MIN('Risk Register'!F74+RAND()/$K$3-0.5/$K$4,5.5),0))</f>
      </c>
    </row>
    <row r="72" spans="1:14" ht="15">
      <c r="A72" s="19">
        <f t="shared" si="15"/>
        <v>70</v>
      </c>
      <c r="B72" s="20" t="e">
        <f t="shared" si="9"/>
        <v>#N/A</v>
      </c>
      <c r="C72" s="20" t="e">
        <f t="shared" si="10"/>
        <v>#N/A</v>
      </c>
      <c r="D72" s="22">
        <f t="shared" si="11"/>
        <v>70</v>
      </c>
      <c r="E72" s="20" t="e">
        <f t="shared" si="16"/>
        <v>#N/A</v>
      </c>
      <c r="F72" s="20" t="e">
        <f t="shared" si="12"/>
        <v>#N/A</v>
      </c>
      <c r="G72" s="22">
        <f t="shared" si="13"/>
        <v>70</v>
      </c>
      <c r="H72" s="20" t="e">
        <f t="shared" si="17"/>
        <v>#N/A</v>
      </c>
      <c r="I72" s="20" t="e">
        <f t="shared" si="14"/>
        <v>#N/A</v>
      </c>
      <c r="M72" s="20">
        <f ca="1">IF('Risk Register'!E75="","",MAX(MIN('Risk Register'!E75+RAND()/$K$3-0.5/$K$4,5.2),0.5))</f>
      </c>
      <c r="N72" s="20">
        <f ca="1">IF('Risk Register'!F75="","",MAX(MIN('Risk Register'!F75+RAND()/$K$3-0.5/$K$4,5.5),0))</f>
      </c>
    </row>
    <row r="73" spans="1:14" ht="15">
      <c r="A73" s="19">
        <f t="shared" si="15"/>
        <v>71</v>
      </c>
      <c r="B73" s="20" t="e">
        <f t="shared" si="9"/>
        <v>#N/A</v>
      </c>
      <c r="C73" s="20" t="e">
        <f t="shared" si="10"/>
        <v>#N/A</v>
      </c>
      <c r="D73" s="22">
        <f t="shared" si="11"/>
        <v>71</v>
      </c>
      <c r="E73" s="20" t="e">
        <f t="shared" si="16"/>
        <v>#N/A</v>
      </c>
      <c r="F73" s="20" t="e">
        <f t="shared" si="12"/>
        <v>#N/A</v>
      </c>
      <c r="G73" s="22">
        <f t="shared" si="13"/>
        <v>71</v>
      </c>
      <c r="H73" s="20" t="e">
        <f t="shared" si="17"/>
        <v>#N/A</v>
      </c>
      <c r="I73" s="20" t="e">
        <f t="shared" si="14"/>
        <v>#N/A</v>
      </c>
      <c r="M73" s="20">
        <f ca="1">IF('Risk Register'!E76="","",MAX(MIN('Risk Register'!E76+RAND()/$K$3-0.5/$K$4,5.2),0.5))</f>
      </c>
      <c r="N73" s="20">
        <f ca="1">IF('Risk Register'!F76="","",MAX(MIN('Risk Register'!F76+RAND()/$K$3-0.5/$K$4,5.5),0))</f>
      </c>
    </row>
    <row r="74" spans="1:14" ht="15">
      <c r="A74" s="19">
        <f t="shared" si="15"/>
        <v>72</v>
      </c>
      <c r="B74" s="20" t="e">
        <f t="shared" si="9"/>
        <v>#N/A</v>
      </c>
      <c r="C74" s="20" t="e">
        <f t="shared" si="10"/>
        <v>#N/A</v>
      </c>
      <c r="D74" s="22">
        <f t="shared" si="11"/>
        <v>72</v>
      </c>
      <c r="E74" s="20" t="e">
        <f t="shared" si="16"/>
        <v>#N/A</v>
      </c>
      <c r="F74" s="20" t="e">
        <f t="shared" si="12"/>
        <v>#N/A</v>
      </c>
      <c r="G74" s="22">
        <f t="shared" si="13"/>
        <v>72</v>
      </c>
      <c r="H74" s="20" t="e">
        <f t="shared" si="17"/>
        <v>#N/A</v>
      </c>
      <c r="I74" s="20" t="e">
        <f t="shared" si="14"/>
        <v>#N/A</v>
      </c>
      <c r="M74" s="20">
        <f ca="1">IF('Risk Register'!E77="","",MAX(MIN('Risk Register'!E77+RAND()/$K$3-0.5/$K$4,5.2),0.5))</f>
      </c>
      <c r="N74" s="20">
        <f ca="1">IF('Risk Register'!F77="","",MAX(MIN('Risk Register'!F77+RAND()/$K$3-0.5/$K$4,5.5),0))</f>
      </c>
    </row>
    <row r="75" spans="1:14" ht="15">
      <c r="A75" s="19">
        <f t="shared" si="15"/>
        <v>73</v>
      </c>
      <c r="B75" s="20" t="e">
        <f t="shared" si="9"/>
        <v>#N/A</v>
      </c>
      <c r="C75" s="20" t="e">
        <f t="shared" si="10"/>
        <v>#N/A</v>
      </c>
      <c r="D75" s="22">
        <f t="shared" si="11"/>
        <v>73</v>
      </c>
      <c r="E75" s="20" t="e">
        <f t="shared" si="16"/>
        <v>#N/A</v>
      </c>
      <c r="F75" s="20" t="e">
        <f t="shared" si="12"/>
        <v>#N/A</v>
      </c>
      <c r="G75" s="22">
        <f t="shared" si="13"/>
        <v>73</v>
      </c>
      <c r="H75" s="20" t="e">
        <f t="shared" si="17"/>
        <v>#N/A</v>
      </c>
      <c r="I75" s="20" t="e">
        <f t="shared" si="14"/>
        <v>#N/A</v>
      </c>
      <c r="M75" s="20">
        <f ca="1">IF('Risk Register'!E78="","",MAX(MIN('Risk Register'!E78+RAND()/$K$3-0.5/$K$4,5.2),0.5))</f>
      </c>
      <c r="N75" s="20">
        <f ca="1">IF('Risk Register'!F78="","",MAX(MIN('Risk Register'!F78+RAND()/$K$3-0.5/$K$4,5.5),0))</f>
      </c>
    </row>
    <row r="76" spans="1:14" ht="15">
      <c r="A76" s="19">
        <f t="shared" si="15"/>
        <v>74</v>
      </c>
      <c r="B76" s="20" t="e">
        <f t="shared" si="9"/>
        <v>#N/A</v>
      </c>
      <c r="C76" s="20" t="e">
        <f t="shared" si="10"/>
        <v>#N/A</v>
      </c>
      <c r="D76" s="22">
        <f t="shared" si="11"/>
        <v>74</v>
      </c>
      <c r="E76" s="20" t="e">
        <f t="shared" si="16"/>
        <v>#N/A</v>
      </c>
      <c r="F76" s="20" t="e">
        <f t="shared" si="12"/>
        <v>#N/A</v>
      </c>
      <c r="G76" s="22">
        <f t="shared" si="13"/>
        <v>74</v>
      </c>
      <c r="H76" s="20" t="e">
        <f t="shared" si="17"/>
        <v>#N/A</v>
      </c>
      <c r="I76" s="20" t="e">
        <f t="shared" si="14"/>
        <v>#N/A</v>
      </c>
      <c r="M76" s="20">
        <f ca="1">IF('Risk Register'!E79="","",MAX(MIN('Risk Register'!E79+RAND()/$K$3-0.5/$K$4,5.2),0.5))</f>
      </c>
      <c r="N76" s="20">
        <f ca="1">IF('Risk Register'!F79="","",MAX(MIN('Risk Register'!F79+RAND()/$K$3-0.5/$K$4,5.5),0))</f>
      </c>
    </row>
    <row r="77" spans="1:14" ht="15">
      <c r="A77" s="19">
        <f t="shared" si="15"/>
        <v>75</v>
      </c>
      <c r="B77" s="20" t="e">
        <f t="shared" si="9"/>
        <v>#N/A</v>
      </c>
      <c r="C77" s="20" t="e">
        <f t="shared" si="10"/>
        <v>#N/A</v>
      </c>
      <c r="D77" s="22">
        <f t="shared" si="11"/>
        <v>75</v>
      </c>
      <c r="E77" s="20" t="e">
        <f t="shared" si="16"/>
        <v>#N/A</v>
      </c>
      <c r="F77" s="20" t="e">
        <f t="shared" si="12"/>
        <v>#N/A</v>
      </c>
      <c r="G77" s="22">
        <f t="shared" si="13"/>
        <v>75</v>
      </c>
      <c r="H77" s="20" t="e">
        <f t="shared" si="17"/>
        <v>#N/A</v>
      </c>
      <c r="I77" s="20" t="e">
        <f t="shared" si="14"/>
        <v>#N/A</v>
      </c>
      <c r="M77" s="20">
        <f ca="1">IF('Risk Register'!E80="","",MAX(MIN('Risk Register'!E80+RAND()/$K$3-0.5/$K$4,5.2),0.5))</f>
      </c>
      <c r="N77" s="20">
        <f ca="1">IF('Risk Register'!F80="","",MAX(MIN('Risk Register'!F80+RAND()/$K$3-0.5/$K$4,5.5),0))</f>
      </c>
    </row>
    <row r="78" spans="1:14" ht="15">
      <c r="A78" s="19">
        <f t="shared" si="15"/>
        <v>76</v>
      </c>
      <c r="B78" s="20" t="e">
        <f t="shared" si="9"/>
        <v>#N/A</v>
      </c>
      <c r="C78" s="20" t="e">
        <f t="shared" si="10"/>
        <v>#N/A</v>
      </c>
      <c r="D78" s="22">
        <f t="shared" si="11"/>
        <v>76</v>
      </c>
      <c r="E78" s="20" t="e">
        <f t="shared" si="16"/>
        <v>#N/A</v>
      </c>
      <c r="F78" s="20" t="e">
        <f t="shared" si="12"/>
        <v>#N/A</v>
      </c>
      <c r="G78" s="22">
        <f t="shared" si="13"/>
        <v>76</v>
      </c>
      <c r="H78" s="20" t="e">
        <f t="shared" si="17"/>
        <v>#N/A</v>
      </c>
      <c r="I78" s="20" t="e">
        <f t="shared" si="14"/>
        <v>#N/A</v>
      </c>
      <c r="M78" s="20">
        <f ca="1">IF('Risk Register'!E81="","",MAX(MIN('Risk Register'!E81+RAND()/$K$3-0.5/$K$4,5.2),0.5))</f>
      </c>
      <c r="N78" s="20">
        <f ca="1">IF('Risk Register'!F81="","",MAX(MIN('Risk Register'!F81+RAND()/$K$3-0.5/$K$4,5.5),0))</f>
      </c>
    </row>
    <row r="79" spans="1:14" ht="15">
      <c r="A79" s="19">
        <f t="shared" si="15"/>
        <v>77</v>
      </c>
      <c r="B79" s="20" t="e">
        <f t="shared" si="9"/>
        <v>#N/A</v>
      </c>
      <c r="C79" s="20" t="e">
        <f t="shared" si="10"/>
        <v>#N/A</v>
      </c>
      <c r="D79" s="22">
        <f t="shared" si="11"/>
        <v>77</v>
      </c>
      <c r="E79" s="20" t="e">
        <f t="shared" si="16"/>
        <v>#N/A</v>
      </c>
      <c r="F79" s="20" t="e">
        <f t="shared" si="12"/>
        <v>#N/A</v>
      </c>
      <c r="G79" s="22">
        <f t="shared" si="13"/>
        <v>77</v>
      </c>
      <c r="H79" s="20" t="e">
        <f t="shared" si="17"/>
        <v>#N/A</v>
      </c>
      <c r="I79" s="20" t="e">
        <f t="shared" si="14"/>
        <v>#N/A</v>
      </c>
      <c r="M79" s="20">
        <f ca="1">IF('Risk Register'!E82="","",MAX(MIN('Risk Register'!E82+RAND()/$K$3-0.5/$K$4,5.2),0.5))</f>
      </c>
      <c r="N79" s="20">
        <f ca="1">IF('Risk Register'!F82="","",MAX(MIN('Risk Register'!F82+RAND()/$K$3-0.5/$K$4,5.5),0))</f>
      </c>
    </row>
    <row r="80" spans="1:14" ht="15">
      <c r="A80" s="19">
        <f t="shared" si="15"/>
        <v>78</v>
      </c>
      <c r="B80" s="20" t="e">
        <f t="shared" si="9"/>
        <v>#N/A</v>
      </c>
      <c r="C80" s="20" t="e">
        <f t="shared" si="10"/>
        <v>#N/A</v>
      </c>
      <c r="D80" s="22">
        <f t="shared" si="11"/>
        <v>78</v>
      </c>
      <c r="E80" s="20" t="e">
        <f t="shared" si="16"/>
        <v>#N/A</v>
      </c>
      <c r="F80" s="20" t="e">
        <f t="shared" si="12"/>
        <v>#N/A</v>
      </c>
      <c r="G80" s="22">
        <f t="shared" si="13"/>
        <v>78</v>
      </c>
      <c r="H80" s="20" t="e">
        <f t="shared" si="17"/>
        <v>#N/A</v>
      </c>
      <c r="I80" s="20" t="e">
        <f t="shared" si="14"/>
        <v>#N/A</v>
      </c>
      <c r="M80" s="20">
        <f ca="1">IF('Risk Register'!E83="","",MAX(MIN('Risk Register'!E83+RAND()/$K$3-0.5/$K$4,5.2),0.5))</f>
      </c>
      <c r="N80" s="20">
        <f ca="1">IF('Risk Register'!F83="","",MAX(MIN('Risk Register'!F83+RAND()/$K$3-0.5/$K$4,5.5),0))</f>
      </c>
    </row>
    <row r="81" spans="1:14" ht="15">
      <c r="A81" s="19">
        <f t="shared" si="15"/>
        <v>79</v>
      </c>
      <c r="B81" s="20" t="e">
        <f t="shared" si="9"/>
        <v>#N/A</v>
      </c>
      <c r="C81" s="20" t="e">
        <f t="shared" si="10"/>
        <v>#N/A</v>
      </c>
      <c r="D81" s="22">
        <f t="shared" si="11"/>
        <v>79</v>
      </c>
      <c r="E81" s="20" t="e">
        <f t="shared" si="16"/>
        <v>#N/A</v>
      </c>
      <c r="F81" s="20" t="e">
        <f t="shared" si="12"/>
        <v>#N/A</v>
      </c>
      <c r="G81" s="22">
        <f t="shared" si="13"/>
        <v>79</v>
      </c>
      <c r="H81" s="20" t="e">
        <f t="shared" si="17"/>
        <v>#N/A</v>
      </c>
      <c r="I81" s="20" t="e">
        <f t="shared" si="14"/>
        <v>#N/A</v>
      </c>
      <c r="M81" s="20">
        <f ca="1">IF('Risk Register'!E84="","",MAX(MIN('Risk Register'!E84+RAND()/$K$3-0.5/$K$4,5.2),0.5))</f>
      </c>
      <c r="N81" s="20">
        <f ca="1">IF('Risk Register'!F84="","",MAX(MIN('Risk Register'!F84+RAND()/$K$3-0.5/$K$4,5.5),0))</f>
      </c>
    </row>
    <row r="82" spans="1:14" ht="15">
      <c r="A82" s="19">
        <f t="shared" si="15"/>
        <v>80</v>
      </c>
      <c r="B82" s="20" t="e">
        <f t="shared" si="9"/>
        <v>#N/A</v>
      </c>
      <c r="C82" s="20" t="e">
        <f t="shared" si="10"/>
        <v>#N/A</v>
      </c>
      <c r="D82" s="22">
        <f t="shared" si="11"/>
        <v>80</v>
      </c>
      <c r="E82" s="20" t="e">
        <f t="shared" si="16"/>
        <v>#N/A</v>
      </c>
      <c r="F82" s="20" t="e">
        <f t="shared" si="12"/>
        <v>#N/A</v>
      </c>
      <c r="G82" s="22">
        <f t="shared" si="13"/>
        <v>80</v>
      </c>
      <c r="H82" s="20" t="e">
        <f t="shared" si="17"/>
        <v>#N/A</v>
      </c>
      <c r="I82" s="20" t="e">
        <f t="shared" si="14"/>
        <v>#N/A</v>
      </c>
      <c r="M82" s="20">
        <f ca="1">IF('Risk Register'!E85="","",MAX(MIN('Risk Register'!E85+RAND()/$K$3-0.5/$K$4,5.2),0.5))</f>
      </c>
      <c r="N82" s="20">
        <f ca="1">IF('Risk Register'!F85="","",MAX(MIN('Risk Register'!F85+RAND()/$K$3-0.5/$K$4,5.5),0))</f>
      </c>
    </row>
    <row r="83" spans="1:14" ht="15">
      <c r="A83" s="19">
        <f t="shared" si="15"/>
        <v>81</v>
      </c>
      <c r="B83" s="20" t="e">
        <f t="shared" si="9"/>
        <v>#N/A</v>
      </c>
      <c r="C83" s="20" t="e">
        <f t="shared" si="10"/>
        <v>#N/A</v>
      </c>
      <c r="D83" s="22">
        <f t="shared" si="11"/>
        <v>81</v>
      </c>
      <c r="E83" s="20" t="e">
        <f t="shared" si="16"/>
        <v>#N/A</v>
      </c>
      <c r="F83" s="20" t="e">
        <f t="shared" si="12"/>
        <v>#N/A</v>
      </c>
      <c r="G83" s="22">
        <f t="shared" si="13"/>
        <v>81</v>
      </c>
      <c r="H83" s="20" t="e">
        <f t="shared" si="17"/>
        <v>#N/A</v>
      </c>
      <c r="I83" s="20" t="e">
        <f t="shared" si="14"/>
        <v>#N/A</v>
      </c>
      <c r="M83" s="20">
        <f ca="1">IF('Risk Register'!E86="","",MAX(MIN('Risk Register'!E86+RAND()/$K$3-0.5/$K$4,5.2),0.5))</f>
      </c>
      <c r="N83" s="20">
        <f ca="1">IF('Risk Register'!F86="","",MAX(MIN('Risk Register'!F86+RAND()/$K$3-0.5/$K$4,5.5),0))</f>
      </c>
    </row>
    <row r="84" spans="1:14" ht="15">
      <c r="A84" s="19">
        <f t="shared" si="15"/>
        <v>82</v>
      </c>
      <c r="B84" s="20" t="e">
        <f t="shared" si="9"/>
        <v>#N/A</v>
      </c>
      <c r="C84" s="20" t="e">
        <f t="shared" si="10"/>
        <v>#N/A</v>
      </c>
      <c r="D84" s="22">
        <f t="shared" si="11"/>
        <v>82</v>
      </c>
      <c r="E84" s="20" t="e">
        <f t="shared" si="16"/>
        <v>#N/A</v>
      </c>
      <c r="F84" s="20" t="e">
        <f t="shared" si="12"/>
        <v>#N/A</v>
      </c>
      <c r="G84" s="22">
        <f t="shared" si="13"/>
        <v>82</v>
      </c>
      <c r="H84" s="20" t="e">
        <f t="shared" si="17"/>
        <v>#N/A</v>
      </c>
      <c r="I84" s="20" t="e">
        <f t="shared" si="14"/>
        <v>#N/A</v>
      </c>
      <c r="M84" s="20">
        <f ca="1">IF('Risk Register'!E87="","",MAX(MIN('Risk Register'!E87+RAND()/$K$3-0.5/$K$4,5.2),0.5))</f>
      </c>
      <c r="N84" s="20">
        <f ca="1">IF('Risk Register'!F87="","",MAX(MIN('Risk Register'!F87+RAND()/$K$3-0.5/$K$4,5.5),0))</f>
      </c>
    </row>
    <row r="85" spans="1:14" ht="15">
      <c r="A85" s="19">
        <f t="shared" si="15"/>
        <v>83</v>
      </c>
      <c r="B85" s="20" t="e">
        <f aca="true" t="shared" si="18" ref="B85:B100">IF(AND($M85&lt;3,$N85&lt;3),$M85,NA())</f>
        <v>#N/A</v>
      </c>
      <c r="C85" s="20" t="e">
        <f aca="true" t="shared" si="19" ref="C85:C100">IF(ISNUMBER(B85),N85,NA())</f>
        <v>#N/A</v>
      </c>
      <c r="D85" s="22">
        <f aca="true" t="shared" si="20" ref="D85:D100">A85</f>
        <v>83</v>
      </c>
      <c r="E85" s="20" t="e">
        <f t="shared" si="16"/>
        <v>#N/A</v>
      </c>
      <c r="F85" s="20" t="e">
        <f aca="true" t="shared" si="21" ref="F85:F100">IF(ISNUMBER(E85),N85,NA())</f>
        <v>#N/A</v>
      </c>
      <c r="G85" s="22">
        <f aca="true" t="shared" si="22" ref="G85:G100">A85</f>
        <v>83</v>
      </c>
      <c r="H85" s="20" t="e">
        <f t="shared" si="17"/>
        <v>#N/A</v>
      </c>
      <c r="I85" s="20" t="e">
        <f aca="true" t="shared" si="23" ref="I85:I100">IF(ISNUMBER(H85),N85,NA())</f>
        <v>#N/A</v>
      </c>
      <c r="M85" s="20">
        <f ca="1">IF('Risk Register'!E88="","",MAX(MIN('Risk Register'!E88+RAND()/$K$3-0.5/$K$4,5.2),0.5))</f>
      </c>
      <c r="N85" s="20">
        <f ca="1">IF('Risk Register'!F88="","",MAX(MIN('Risk Register'!F88+RAND()/$K$3-0.5/$K$4,5.5),0))</f>
      </c>
    </row>
    <row r="86" spans="1:14" ht="15">
      <c r="A86" s="19">
        <f t="shared" si="15"/>
        <v>84</v>
      </c>
      <c r="B86" s="20" t="e">
        <f t="shared" si="18"/>
        <v>#N/A</v>
      </c>
      <c r="C86" s="20" t="e">
        <f t="shared" si="19"/>
        <v>#N/A</v>
      </c>
      <c r="D86" s="22">
        <f t="shared" si="20"/>
        <v>84</v>
      </c>
      <c r="E86" s="20" t="e">
        <f t="shared" si="16"/>
        <v>#N/A</v>
      </c>
      <c r="F86" s="20" t="e">
        <f t="shared" si="21"/>
        <v>#N/A</v>
      </c>
      <c r="G86" s="22">
        <f t="shared" si="22"/>
        <v>84</v>
      </c>
      <c r="H86" s="20" t="e">
        <f t="shared" si="17"/>
        <v>#N/A</v>
      </c>
      <c r="I86" s="20" t="e">
        <f t="shared" si="23"/>
        <v>#N/A</v>
      </c>
      <c r="M86" s="20">
        <f ca="1">IF('Risk Register'!E89="","",MAX(MIN('Risk Register'!E89+RAND()/$K$3-0.5/$K$4,5.2),0.5))</f>
      </c>
      <c r="N86" s="20">
        <f ca="1">IF('Risk Register'!F89="","",MAX(MIN('Risk Register'!F89+RAND()/$K$3-0.5/$K$4,5.5),0))</f>
      </c>
    </row>
    <row r="87" spans="1:14" ht="15">
      <c r="A87" s="19">
        <f t="shared" si="15"/>
        <v>85</v>
      </c>
      <c r="B87" s="20" t="e">
        <f t="shared" si="18"/>
        <v>#N/A</v>
      </c>
      <c r="C87" s="20" t="e">
        <f t="shared" si="19"/>
        <v>#N/A</v>
      </c>
      <c r="D87" s="22">
        <f t="shared" si="20"/>
        <v>85</v>
      </c>
      <c r="E87" s="20" t="e">
        <f t="shared" si="16"/>
        <v>#N/A</v>
      </c>
      <c r="F87" s="20" t="e">
        <f t="shared" si="21"/>
        <v>#N/A</v>
      </c>
      <c r="G87" s="22">
        <f t="shared" si="22"/>
        <v>85</v>
      </c>
      <c r="H87" s="20" t="e">
        <f t="shared" si="17"/>
        <v>#N/A</v>
      </c>
      <c r="I87" s="20" t="e">
        <f t="shared" si="23"/>
        <v>#N/A</v>
      </c>
      <c r="M87" s="20">
        <f ca="1">IF('Risk Register'!E90="","",MAX(MIN('Risk Register'!E90+RAND()/$K$3-0.5/$K$4,5.2),0.5))</f>
      </c>
      <c r="N87" s="20">
        <f ca="1">IF('Risk Register'!F90="","",MAX(MIN('Risk Register'!F90+RAND()/$K$3-0.5/$K$4,5.5),0))</f>
      </c>
    </row>
    <row r="88" spans="1:14" ht="15">
      <c r="A88" s="19">
        <f t="shared" si="15"/>
        <v>86</v>
      </c>
      <c r="B88" s="20" t="e">
        <f t="shared" si="18"/>
        <v>#N/A</v>
      </c>
      <c r="C88" s="20" t="e">
        <f t="shared" si="19"/>
        <v>#N/A</v>
      </c>
      <c r="D88" s="22">
        <f t="shared" si="20"/>
        <v>86</v>
      </c>
      <c r="E88" s="20" t="e">
        <f t="shared" si="16"/>
        <v>#N/A</v>
      </c>
      <c r="F88" s="20" t="e">
        <f t="shared" si="21"/>
        <v>#N/A</v>
      </c>
      <c r="G88" s="22">
        <f t="shared" si="22"/>
        <v>86</v>
      </c>
      <c r="H88" s="20" t="e">
        <f t="shared" si="17"/>
        <v>#N/A</v>
      </c>
      <c r="I88" s="20" t="e">
        <f t="shared" si="23"/>
        <v>#N/A</v>
      </c>
      <c r="M88" s="20">
        <f ca="1">IF('Risk Register'!E91="","",MAX(MIN('Risk Register'!E91+RAND()/$K$3-0.5/$K$4,5.2),0.5))</f>
      </c>
      <c r="N88" s="20">
        <f ca="1">IF('Risk Register'!F91="","",MAX(MIN('Risk Register'!F91+RAND()/$K$3-0.5/$K$4,5.5),0))</f>
      </c>
    </row>
    <row r="89" spans="1:14" ht="15">
      <c r="A89" s="19">
        <f t="shared" si="15"/>
        <v>87</v>
      </c>
      <c r="B89" s="20" t="e">
        <f t="shared" si="18"/>
        <v>#N/A</v>
      </c>
      <c r="C89" s="20" t="e">
        <f t="shared" si="19"/>
        <v>#N/A</v>
      </c>
      <c r="D89" s="22">
        <f t="shared" si="20"/>
        <v>87</v>
      </c>
      <c r="E89" s="20" t="e">
        <f t="shared" si="16"/>
        <v>#N/A</v>
      </c>
      <c r="F89" s="20" t="e">
        <f t="shared" si="21"/>
        <v>#N/A</v>
      </c>
      <c r="G89" s="22">
        <f t="shared" si="22"/>
        <v>87</v>
      </c>
      <c r="H89" s="20" t="e">
        <f t="shared" si="17"/>
        <v>#N/A</v>
      </c>
      <c r="I89" s="20" t="e">
        <f t="shared" si="23"/>
        <v>#N/A</v>
      </c>
      <c r="M89" s="20">
        <f ca="1">IF('Risk Register'!E92="","",MAX(MIN('Risk Register'!E92+RAND()/$K$3-0.5/$K$4,5.2),0.5))</f>
      </c>
      <c r="N89" s="20">
        <f ca="1">IF('Risk Register'!F92="","",MAX(MIN('Risk Register'!F92+RAND()/$K$3-0.5/$K$4,5.5),0))</f>
      </c>
    </row>
    <row r="90" spans="1:14" ht="15">
      <c r="A90" s="19">
        <f t="shared" si="15"/>
        <v>88</v>
      </c>
      <c r="B90" s="20" t="e">
        <f t="shared" si="18"/>
        <v>#N/A</v>
      </c>
      <c r="C90" s="20" t="e">
        <f t="shared" si="19"/>
        <v>#N/A</v>
      </c>
      <c r="D90" s="22">
        <f t="shared" si="20"/>
        <v>88</v>
      </c>
      <c r="E90" s="20" t="e">
        <f t="shared" si="16"/>
        <v>#N/A</v>
      </c>
      <c r="F90" s="20" t="e">
        <f t="shared" si="21"/>
        <v>#N/A</v>
      </c>
      <c r="G90" s="22">
        <f t="shared" si="22"/>
        <v>88</v>
      </c>
      <c r="H90" s="20" t="e">
        <f t="shared" si="17"/>
        <v>#N/A</v>
      </c>
      <c r="I90" s="20" t="e">
        <f t="shared" si="23"/>
        <v>#N/A</v>
      </c>
      <c r="M90" s="20">
        <f ca="1">IF('Risk Register'!E93="","",MAX(MIN('Risk Register'!E93+RAND()/$K$3-0.5/$K$4,5.2),0.5))</f>
      </c>
      <c r="N90" s="20">
        <f ca="1">IF('Risk Register'!F93="","",MAX(MIN('Risk Register'!F93+RAND()/$K$3-0.5/$K$4,5.5),0))</f>
      </c>
    </row>
    <row r="91" spans="1:14" ht="15">
      <c r="A91" s="19">
        <f t="shared" si="15"/>
        <v>89</v>
      </c>
      <c r="B91" s="20" t="e">
        <f t="shared" si="18"/>
        <v>#N/A</v>
      </c>
      <c r="C91" s="20" t="e">
        <f t="shared" si="19"/>
        <v>#N/A</v>
      </c>
      <c r="D91" s="22">
        <f t="shared" si="20"/>
        <v>89</v>
      </c>
      <c r="E91" s="20" t="e">
        <f t="shared" si="16"/>
        <v>#N/A</v>
      </c>
      <c r="F91" s="20" t="e">
        <f t="shared" si="21"/>
        <v>#N/A</v>
      </c>
      <c r="G91" s="22">
        <f t="shared" si="22"/>
        <v>89</v>
      </c>
      <c r="H91" s="20" t="e">
        <f t="shared" si="17"/>
        <v>#N/A</v>
      </c>
      <c r="I91" s="20" t="e">
        <f t="shared" si="23"/>
        <v>#N/A</v>
      </c>
      <c r="M91" s="20">
        <f ca="1">IF('Risk Register'!E94="","",MAX(MIN('Risk Register'!E94+RAND()/$K$3-0.5/$K$4,5.2),0.5))</f>
      </c>
      <c r="N91" s="20">
        <f ca="1">IF('Risk Register'!F94="","",MAX(MIN('Risk Register'!F94+RAND()/$K$3-0.5/$K$4,5.5),0))</f>
      </c>
    </row>
    <row r="92" spans="1:14" ht="15">
      <c r="A92" s="19">
        <f t="shared" si="15"/>
        <v>90</v>
      </c>
      <c r="B92" s="20" t="e">
        <f t="shared" si="18"/>
        <v>#N/A</v>
      </c>
      <c r="C92" s="20" t="e">
        <f t="shared" si="19"/>
        <v>#N/A</v>
      </c>
      <c r="D92" s="22">
        <f t="shared" si="20"/>
        <v>90</v>
      </c>
      <c r="E92" s="20" t="e">
        <f t="shared" si="16"/>
        <v>#N/A</v>
      </c>
      <c r="F92" s="20" t="e">
        <f t="shared" si="21"/>
        <v>#N/A</v>
      </c>
      <c r="G92" s="22">
        <f t="shared" si="22"/>
        <v>90</v>
      </c>
      <c r="H92" s="20" t="e">
        <f t="shared" si="17"/>
        <v>#N/A</v>
      </c>
      <c r="I92" s="20" t="e">
        <f t="shared" si="23"/>
        <v>#N/A</v>
      </c>
      <c r="M92" s="20">
        <f ca="1">IF('Risk Register'!E95="","",MAX(MIN('Risk Register'!E95+RAND()/$K$3-0.5/$K$4,5.2),0.5))</f>
      </c>
      <c r="N92" s="20">
        <f ca="1">IF('Risk Register'!F95="","",MAX(MIN('Risk Register'!F95+RAND()/$K$3-0.5/$K$4,5.5),0))</f>
      </c>
    </row>
    <row r="93" spans="1:14" ht="15">
      <c r="A93" s="19">
        <f t="shared" si="15"/>
        <v>91</v>
      </c>
      <c r="B93" s="20" t="e">
        <f t="shared" si="18"/>
        <v>#N/A</v>
      </c>
      <c r="C93" s="20" t="e">
        <f t="shared" si="19"/>
        <v>#N/A</v>
      </c>
      <c r="D93" s="22">
        <f t="shared" si="20"/>
        <v>91</v>
      </c>
      <c r="E93" s="20" t="e">
        <f t="shared" si="16"/>
        <v>#N/A</v>
      </c>
      <c r="F93" s="20" t="e">
        <f t="shared" si="21"/>
        <v>#N/A</v>
      </c>
      <c r="G93" s="22">
        <f t="shared" si="22"/>
        <v>91</v>
      </c>
      <c r="H93" s="20" t="e">
        <f t="shared" si="17"/>
        <v>#N/A</v>
      </c>
      <c r="I93" s="20" t="e">
        <f t="shared" si="23"/>
        <v>#N/A</v>
      </c>
      <c r="M93" s="20">
        <f ca="1">IF('Risk Register'!E96="","",MAX(MIN('Risk Register'!E96+RAND()/$K$3-0.5/$K$4,5.2),0.5))</f>
      </c>
      <c r="N93" s="20">
        <f ca="1">IF('Risk Register'!F96="","",MAX(MIN('Risk Register'!F96+RAND()/$K$3-0.5/$K$4,5.5),0))</f>
      </c>
    </row>
    <row r="94" spans="1:14" ht="15">
      <c r="A94" s="19">
        <f t="shared" si="15"/>
        <v>92</v>
      </c>
      <c r="B94" s="20" t="e">
        <f t="shared" si="18"/>
        <v>#N/A</v>
      </c>
      <c r="C94" s="20" t="e">
        <f t="shared" si="19"/>
        <v>#N/A</v>
      </c>
      <c r="D94" s="22">
        <f t="shared" si="20"/>
        <v>92</v>
      </c>
      <c r="E94" s="20" t="e">
        <f t="shared" si="16"/>
        <v>#N/A</v>
      </c>
      <c r="F94" s="20" t="e">
        <f t="shared" si="21"/>
        <v>#N/A</v>
      </c>
      <c r="G94" s="22">
        <f t="shared" si="22"/>
        <v>92</v>
      </c>
      <c r="H94" s="20" t="e">
        <f t="shared" si="17"/>
        <v>#N/A</v>
      </c>
      <c r="I94" s="20" t="e">
        <f t="shared" si="23"/>
        <v>#N/A</v>
      </c>
      <c r="M94" s="20">
        <f ca="1">IF('Risk Register'!E97="","",MAX(MIN('Risk Register'!E97+RAND()/$K$3-0.5/$K$4,5.2),0.5))</f>
      </c>
      <c r="N94" s="20">
        <f ca="1">IF('Risk Register'!F97="","",MAX(MIN('Risk Register'!F97+RAND()/$K$3-0.5/$K$4,5.5),0))</f>
      </c>
    </row>
    <row r="95" spans="1:14" ht="15">
      <c r="A95" s="19">
        <f t="shared" si="15"/>
        <v>93</v>
      </c>
      <c r="B95" s="20" t="e">
        <f t="shared" si="18"/>
        <v>#N/A</v>
      </c>
      <c r="C95" s="20" t="e">
        <f t="shared" si="19"/>
        <v>#N/A</v>
      </c>
      <c r="D95" s="22">
        <f t="shared" si="20"/>
        <v>93</v>
      </c>
      <c r="E95" s="20" t="e">
        <f t="shared" si="16"/>
        <v>#N/A</v>
      </c>
      <c r="F95" s="20" t="e">
        <f t="shared" si="21"/>
        <v>#N/A</v>
      </c>
      <c r="G95" s="22">
        <f t="shared" si="22"/>
        <v>93</v>
      </c>
      <c r="H95" s="20" t="e">
        <f t="shared" si="17"/>
        <v>#N/A</v>
      </c>
      <c r="I95" s="20" t="e">
        <f t="shared" si="23"/>
        <v>#N/A</v>
      </c>
      <c r="M95" s="20">
        <f ca="1">IF('Risk Register'!E98="","",MAX(MIN('Risk Register'!E98+RAND()/$K$3-0.5/$K$4,5.2),0.5))</f>
      </c>
      <c r="N95" s="20">
        <f ca="1">IF('Risk Register'!F98="","",MAX(MIN('Risk Register'!F98+RAND()/$K$3-0.5/$K$4,5.5),0))</f>
      </c>
    </row>
    <row r="96" spans="1:14" ht="15">
      <c r="A96" s="19">
        <f t="shared" si="15"/>
        <v>94</v>
      </c>
      <c r="B96" s="20" t="e">
        <f t="shared" si="18"/>
        <v>#N/A</v>
      </c>
      <c r="C96" s="20" t="e">
        <f t="shared" si="19"/>
        <v>#N/A</v>
      </c>
      <c r="D96" s="22">
        <f t="shared" si="20"/>
        <v>94</v>
      </c>
      <c r="E96" s="20" t="e">
        <f t="shared" si="16"/>
        <v>#N/A</v>
      </c>
      <c r="F96" s="20" t="e">
        <f t="shared" si="21"/>
        <v>#N/A</v>
      </c>
      <c r="G96" s="22">
        <f t="shared" si="22"/>
        <v>94</v>
      </c>
      <c r="H96" s="20" t="e">
        <f t="shared" si="17"/>
        <v>#N/A</v>
      </c>
      <c r="I96" s="20" t="e">
        <f t="shared" si="23"/>
        <v>#N/A</v>
      </c>
      <c r="M96" s="20">
        <f ca="1">IF('Risk Register'!E99="","",MAX(MIN('Risk Register'!E99+RAND()/$K$3-0.5/$K$4,5.2),0.5))</f>
      </c>
      <c r="N96" s="20">
        <f ca="1">IF('Risk Register'!F99="","",MAX(MIN('Risk Register'!F99+RAND()/$K$3-0.5/$K$4,5.5),0))</f>
      </c>
    </row>
    <row r="97" spans="1:14" ht="15">
      <c r="A97" s="19">
        <f t="shared" si="15"/>
        <v>95</v>
      </c>
      <c r="B97" s="20" t="e">
        <f t="shared" si="18"/>
        <v>#N/A</v>
      </c>
      <c r="C97" s="20" t="e">
        <f t="shared" si="19"/>
        <v>#N/A</v>
      </c>
      <c r="D97" s="22">
        <f t="shared" si="20"/>
        <v>95</v>
      </c>
      <c r="E97" s="20" t="e">
        <f t="shared" si="16"/>
        <v>#N/A</v>
      </c>
      <c r="F97" s="20" t="e">
        <f t="shared" si="21"/>
        <v>#N/A</v>
      </c>
      <c r="G97" s="22">
        <f t="shared" si="22"/>
        <v>95</v>
      </c>
      <c r="H97" s="20" t="e">
        <f t="shared" si="17"/>
        <v>#N/A</v>
      </c>
      <c r="I97" s="20" t="e">
        <f t="shared" si="23"/>
        <v>#N/A</v>
      </c>
      <c r="M97" s="20">
        <f ca="1">IF('Risk Register'!E100="","",MAX(MIN('Risk Register'!E100+RAND()/$K$3-0.5/$K$4,5.2),0.5))</f>
      </c>
      <c r="N97" s="20">
        <f ca="1">IF('Risk Register'!F100="","",MAX(MIN('Risk Register'!F100+RAND()/$K$3-0.5/$K$4,5.5),0))</f>
      </c>
    </row>
    <row r="98" spans="1:14" ht="15">
      <c r="A98" s="19">
        <f t="shared" si="15"/>
        <v>96</v>
      </c>
      <c r="B98" s="20" t="e">
        <f t="shared" si="18"/>
        <v>#N/A</v>
      </c>
      <c r="C98" s="20" t="e">
        <f t="shared" si="19"/>
        <v>#N/A</v>
      </c>
      <c r="D98" s="22">
        <f t="shared" si="20"/>
        <v>96</v>
      </c>
      <c r="E98" s="20" t="e">
        <f t="shared" si="16"/>
        <v>#N/A</v>
      </c>
      <c r="F98" s="20" t="e">
        <f t="shared" si="21"/>
        <v>#N/A</v>
      </c>
      <c r="G98" s="22">
        <f t="shared" si="22"/>
        <v>96</v>
      </c>
      <c r="H98" s="20" t="e">
        <f t="shared" si="17"/>
        <v>#N/A</v>
      </c>
      <c r="I98" s="20" t="e">
        <f t="shared" si="23"/>
        <v>#N/A</v>
      </c>
      <c r="M98" s="20">
        <f ca="1">IF('Risk Register'!E101="","",MAX(MIN('Risk Register'!E101+RAND()/$K$3-0.5/$K$4,5.2),0.5))</f>
      </c>
      <c r="N98" s="20">
        <f ca="1">IF('Risk Register'!F101="","",MAX(MIN('Risk Register'!F101+RAND()/$K$3-0.5/$K$4,5.5),0))</f>
      </c>
    </row>
    <row r="99" spans="1:14" ht="15">
      <c r="A99" s="19">
        <f t="shared" si="15"/>
        <v>97</v>
      </c>
      <c r="B99" s="20" t="e">
        <f t="shared" si="18"/>
        <v>#N/A</v>
      </c>
      <c r="C99" s="20" t="e">
        <f t="shared" si="19"/>
        <v>#N/A</v>
      </c>
      <c r="D99" s="22">
        <f t="shared" si="20"/>
        <v>97</v>
      </c>
      <c r="E99" s="20" t="e">
        <f t="shared" si="16"/>
        <v>#N/A</v>
      </c>
      <c r="F99" s="20" t="e">
        <f t="shared" si="21"/>
        <v>#N/A</v>
      </c>
      <c r="G99" s="22">
        <f t="shared" si="22"/>
        <v>97</v>
      </c>
      <c r="H99" s="20" t="e">
        <f t="shared" si="17"/>
        <v>#N/A</v>
      </c>
      <c r="I99" s="20" t="e">
        <f t="shared" si="23"/>
        <v>#N/A</v>
      </c>
      <c r="M99" s="20">
        <f ca="1">IF('Risk Register'!E102="","",MAX(MIN('Risk Register'!E102+RAND()/$K$3-0.5/$K$4,5.2),0.5))</f>
      </c>
      <c r="N99" s="20">
        <f ca="1">IF('Risk Register'!F102="","",MAX(MIN('Risk Register'!F102+RAND()/$K$3-0.5/$K$4,5.5),0))</f>
      </c>
    </row>
    <row r="100" spans="1:14" ht="15">
      <c r="A100" s="19">
        <f t="shared" si="15"/>
        <v>98</v>
      </c>
      <c r="B100" s="20" t="e">
        <f t="shared" si="18"/>
        <v>#N/A</v>
      </c>
      <c r="C100" s="20" t="e">
        <f t="shared" si="19"/>
        <v>#N/A</v>
      </c>
      <c r="D100" s="22">
        <f t="shared" si="20"/>
        <v>98</v>
      </c>
      <c r="E100" s="20" t="e">
        <f t="shared" si="16"/>
        <v>#N/A</v>
      </c>
      <c r="F100" s="20" t="e">
        <f t="shared" si="21"/>
        <v>#N/A</v>
      </c>
      <c r="G100" s="22">
        <f t="shared" si="22"/>
        <v>98</v>
      </c>
      <c r="H100" s="20" t="e">
        <f t="shared" si="17"/>
        <v>#N/A</v>
      </c>
      <c r="I100" s="20" t="e">
        <f t="shared" si="23"/>
        <v>#N/A</v>
      </c>
      <c r="M100" s="20">
        <f ca="1">IF('Risk Register'!E103="","",MAX(MIN('Risk Register'!E103+RAND()/$K$3-0.5/$K$4,5.2),0.5))</f>
      </c>
      <c r="N100" s="20">
        <f ca="1">IF('Risk Register'!F103="","",MAX(MIN('Risk Register'!F103+RAND()/$K$3-0.5/$K$4,5.5),0))</f>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Orla Quigg</dc:creator>
  <cp:keywords/>
  <dc:description/>
  <cp:lastModifiedBy>David Fox</cp:lastModifiedBy>
  <cp:lastPrinted>2016-05-06T07:45:00Z</cp:lastPrinted>
  <dcterms:created xsi:type="dcterms:W3CDTF">2016-04-26T08:23:06Z</dcterms:created>
  <dcterms:modified xsi:type="dcterms:W3CDTF">2016-05-25T09:23:30Z</dcterms:modified>
  <cp:category/>
  <cp:version/>
  <cp:contentType/>
  <cp:contentStatus/>
</cp:coreProperties>
</file>